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085" activeTab="0"/>
  </bookViews>
  <sheets>
    <sheet name="AG SANTIAGO" sheetId="1" r:id="rId1"/>
  </sheets>
  <definedNames>
    <definedName name="_xlnm.Print_Area" localSheetId="0">'AG SANTIAGO'!$A$1:$H$499</definedName>
    <definedName name="Excel_BuiltIn_Print_Area_1">#REF!</definedName>
    <definedName name="Excel_BuiltIn_Print_Area_2">#REF!</definedName>
    <definedName name="Excel_BuiltIn_Print_Area_3">#REF!</definedName>
    <definedName name="Excel_BuiltIn_Print_Titles_1">#REF!</definedName>
  </definedNames>
  <calcPr fullCalcOnLoad="1" fullPrecision="0"/>
</workbook>
</file>

<file path=xl/sharedStrings.xml><?xml version="1.0" encoding="utf-8"?>
<sst xmlns="http://schemas.openxmlformats.org/spreadsheetml/2006/main" count="1410" uniqueCount="763">
  <si>
    <t>3.11</t>
  </si>
  <si>
    <t>3.40</t>
  </si>
  <si>
    <t>Tampa para eletrocalha 50mm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</si>
  <si>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</si>
  <si>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</si>
  <si>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</si>
  <si>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</si>
  <si>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</si>
  <si>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</si>
  <si>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</si>
  <si>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</si>
  <si>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</si>
  <si>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</si>
  <si>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Curva Vertical descida p/ eletrocalha 50x50mm</t>
  </si>
  <si>
    <t>3.51</t>
  </si>
  <si>
    <t>3.52</t>
  </si>
  <si>
    <t>3.53</t>
  </si>
  <si>
    <t>3.54</t>
  </si>
  <si>
    <t>3.55</t>
  </si>
  <si>
    <t>Curva Vertical descida p/ eletrocalha 100x50mm</t>
  </si>
  <si>
    <t>3.56</t>
  </si>
  <si>
    <t>3.57</t>
  </si>
  <si>
    <t>3.58</t>
  </si>
  <si>
    <t>3.59</t>
  </si>
  <si>
    <t>SUBTOTAL ELÉTRICO:</t>
  </si>
  <si>
    <t>VIII</t>
  </si>
  <si>
    <t>Bandeja fixa para rack 19"x 470mm profundidade, instalada.</t>
  </si>
  <si>
    <t>Kit de ventilação forçada c/ 2 ventiladores, instalado</t>
  </si>
  <si>
    <t>Centelhador tripolar 230-5 A/5 kA</t>
  </si>
  <si>
    <t>SUBTOTAL TELEFÔNICO:</t>
  </si>
  <si>
    <t>Spiral tube PVC 3/4" branco</t>
  </si>
  <si>
    <t>Verificação e certificação final das instalações - chek list</t>
  </si>
  <si>
    <t>PLANILHA DE ORÇAMENTOS - COMPRA DE MATERIAIS E/OU SERVIÇOS</t>
  </si>
  <si>
    <t>ITEM</t>
  </si>
  <si>
    <t>DESCRIÇÃO</t>
  </si>
  <si>
    <t>QUANT.</t>
  </si>
  <si>
    <t>UNID.</t>
  </si>
  <si>
    <t>PREÇO TOTAL</t>
  </si>
  <si>
    <t>MATERIAL</t>
  </si>
  <si>
    <t>MÃO DE OBRA</t>
  </si>
  <si>
    <t xml:space="preserve"> </t>
  </si>
  <si>
    <t>I</t>
  </si>
  <si>
    <t>1.1</t>
  </si>
  <si>
    <t>1.2</t>
  </si>
  <si>
    <t>m²</t>
  </si>
  <si>
    <t>1.3</t>
  </si>
  <si>
    <t>1.4</t>
  </si>
  <si>
    <t>1.5</t>
  </si>
  <si>
    <t>1.6</t>
  </si>
  <si>
    <t>PAREDES</t>
  </si>
  <si>
    <t>2.1</t>
  </si>
  <si>
    <t>3</t>
  </si>
  <si>
    <t>FORRO</t>
  </si>
  <si>
    <t>3.1</t>
  </si>
  <si>
    <t>3.2</t>
  </si>
  <si>
    <t>un</t>
  </si>
  <si>
    <t>4</t>
  </si>
  <si>
    <t>4.1</t>
  </si>
  <si>
    <t>Pisos:</t>
  </si>
  <si>
    <t>m</t>
  </si>
  <si>
    <t>4.2</t>
  </si>
  <si>
    <t>4.3</t>
  </si>
  <si>
    <t>5</t>
  </si>
  <si>
    <t>5.1</t>
  </si>
  <si>
    <t>6</t>
  </si>
  <si>
    <t>ESQUADRIAS E ELEMENTOS METÁLICOS</t>
  </si>
  <si>
    <t>6.1</t>
  </si>
  <si>
    <t>Madeira:</t>
  </si>
  <si>
    <t>6.2</t>
  </si>
  <si>
    <t>Ferro:</t>
  </si>
  <si>
    <t>7</t>
  </si>
  <si>
    <t>VIDROS</t>
  </si>
  <si>
    <t>7.1</t>
  </si>
  <si>
    <t>7.2</t>
  </si>
  <si>
    <t>8</t>
  </si>
  <si>
    <t>PINTURA</t>
  </si>
  <si>
    <t>8.1</t>
  </si>
  <si>
    <t>9</t>
  </si>
  <si>
    <t>DIVERSOS</t>
  </si>
  <si>
    <t>9.1</t>
  </si>
  <si>
    <t>9.2</t>
  </si>
  <si>
    <t>9.3</t>
  </si>
  <si>
    <t>Passa objeto de acrílico conforme padrão do Banco</t>
  </si>
  <si>
    <t>ACESSÓRIOS E METAIS (SANITÁRIOS)</t>
  </si>
  <si>
    <t>Saboneteira para refil transparente JOEFEL AC 81 ou equivalente</t>
  </si>
  <si>
    <t>Porta-papel higiênico em rolo transparente JOEFEL AE 52 ou equivalente</t>
  </si>
  <si>
    <t>Toalheiro interfolhas transparente JOEFEL AH 34 ou equivalente</t>
  </si>
  <si>
    <t>SUBTOTAL OBRAS CIVIS</t>
  </si>
  <si>
    <t>II</t>
  </si>
  <si>
    <t>1</t>
  </si>
  <si>
    <t xml:space="preserve">ELEMENTOS DIVISÓRIOS </t>
  </si>
  <si>
    <t>Mascara padrão novo para máquinas de autoatendimento</t>
  </si>
  <si>
    <t>2</t>
  </si>
  <si>
    <t>2.2</t>
  </si>
  <si>
    <t>3.3</t>
  </si>
  <si>
    <t>cj</t>
  </si>
  <si>
    <t>3.4</t>
  </si>
  <si>
    <t>3.5</t>
  </si>
  <si>
    <t>PROGRAMAÇÃO VISUAL</t>
  </si>
  <si>
    <t>PÓRTICO c/ legenda BANRISUL ELETRÔNICO conforme padrão.</t>
  </si>
  <si>
    <t xml:space="preserve">KIT ATM (AUTOMATIZA) Banrisul composto por: </t>
  </si>
  <si>
    <t>kit</t>
  </si>
  <si>
    <t>Bateria selada 12V 7Ah</t>
  </si>
  <si>
    <t>pç</t>
  </si>
  <si>
    <t>Cilindro contato elétrico 510 Pacri</t>
  </si>
  <si>
    <t>SUBTOTAL SALA DE AUTO-ATENDIMENTO</t>
  </si>
  <si>
    <t>III</t>
  </si>
  <si>
    <t>PROGRAMAÇÃO VISUAL EXTERNA</t>
  </si>
  <si>
    <t>PROGRAMAÇÃO VISUAL INTERNA</t>
  </si>
  <si>
    <t>2.3</t>
  </si>
  <si>
    <t>SUBTOTAL PROGRAMAÇÃO VISUAL</t>
  </si>
  <si>
    <t>IV</t>
  </si>
  <si>
    <t>INTERIORES</t>
  </si>
  <si>
    <t>DIVISÓRIAS E PAINÉIS</t>
  </si>
  <si>
    <t>SUBTOTAL INTERIORES</t>
  </si>
  <si>
    <t>V</t>
  </si>
  <si>
    <t>2.4</t>
  </si>
  <si>
    <t>2.5</t>
  </si>
  <si>
    <t>2.6</t>
  </si>
  <si>
    <t>VI</t>
  </si>
  <si>
    <t>Limpeza permanente da obra</t>
  </si>
  <si>
    <t>Limpeza final da obra</t>
  </si>
  <si>
    <t>SUBTOTAL  DIVERSOS</t>
  </si>
  <si>
    <t>kg</t>
  </si>
  <si>
    <t>1.7</t>
  </si>
  <si>
    <t>1.8</t>
  </si>
  <si>
    <t>1.9</t>
  </si>
  <si>
    <t>1.10</t>
  </si>
  <si>
    <t>1.11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</si>
  <si>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</si>
  <si>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</si>
  <si>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</si>
  <si>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</si>
  <si>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</si>
  <si>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</si>
  <si>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</si>
  <si>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</si>
  <si>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</si>
  <si>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</si>
  <si>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 xml:space="preserve">            - 1x16A</t>
  </si>
  <si>
    <t>3.6</t>
  </si>
  <si>
    <t>3.7</t>
  </si>
  <si>
    <t>3.8</t>
  </si>
  <si>
    <t>3.9</t>
  </si>
  <si>
    <t>3.10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</si>
  <si>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</si>
  <si>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</si>
  <si>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</si>
  <si>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</si>
  <si>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</si>
  <si>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</si>
  <si>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</si>
  <si>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</si>
  <si>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</si>
  <si>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</si>
  <si>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</si>
  <si>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</si>
  <si>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</si>
  <si>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</si>
  <si>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Base c/ 4 furos fixação externa p/perfilado 38x38mm</t>
  </si>
  <si>
    <t xml:space="preserve"> un</t>
  </si>
  <si>
    <t>3.26</t>
  </si>
  <si>
    <t xml:space="preserve">Emendas Internas ("I", "L") para perfilado 38x38mm  </t>
  </si>
  <si>
    <t>3.27</t>
  </si>
  <si>
    <t xml:space="preserve">Emendas "T" para perfilado 38x38mm  </t>
  </si>
  <si>
    <t>3.28</t>
  </si>
  <si>
    <t>3.29</t>
  </si>
  <si>
    <t>3.30</t>
  </si>
  <si>
    <t>3.31</t>
  </si>
  <si>
    <t>Parafusos, porcas e arruelas para perfilados/eletrocalha</t>
  </si>
  <si>
    <t>3.32</t>
  </si>
  <si>
    <t>3.33</t>
  </si>
  <si>
    <t>Chumbador rosca interna 1/4"</t>
  </si>
  <si>
    <t>3.34</t>
  </si>
  <si>
    <t>3.35</t>
  </si>
  <si>
    <t>3.36</t>
  </si>
  <si>
    <t>3.37</t>
  </si>
  <si>
    <t>3.38</t>
  </si>
  <si>
    <t>3.39</t>
  </si>
  <si>
    <t>X</t>
  </si>
  <si>
    <t>INSTALAÇÕES DE AUTOMAÇÃO (ELÉTRICAS E SINAL).</t>
  </si>
  <si>
    <t>INSTALAÇÕES ELÉTRICAS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</si>
  <si>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</si>
  <si>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</si>
  <si>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</si>
  <si>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</si>
  <si>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</si>
  <si>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</si>
  <si>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</si>
  <si>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</si>
  <si>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</si>
  <si>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Tampa para eletrocalha 100mm</t>
  </si>
  <si>
    <t>PONTOS PARA A TRANSMISSÃO DE DADOS:</t>
  </si>
  <si>
    <t>SUBTOTAL  AUTOMAÇÃO</t>
  </si>
  <si>
    <t>XI</t>
  </si>
  <si>
    <t>INSTALAÇÕES TELEFÔNICAS:</t>
  </si>
  <si>
    <t>XII</t>
  </si>
  <si>
    <t>INSTALAÇÕES ALARME E CFTV</t>
  </si>
  <si>
    <t>INFRA-ESTRUTURA NECESSÁRIA COM RESPECTIVAS ESPERAS ALARME E CFTV:</t>
  </si>
  <si>
    <t>SUBTOTAL ALARME/CFTV</t>
  </si>
  <si>
    <t>SERVIÇOS COMPLEMENTARES ELÉTRICA/AUTOMAÇÃO/TELEFÔNICO</t>
  </si>
  <si>
    <t>SUBTOTAL SERVIÇOS COMPLEMENTARES</t>
  </si>
  <si>
    <t>TOTAL GERAL</t>
  </si>
  <si>
    <t>6.3</t>
  </si>
  <si>
    <t>PAVIMENTAÇÃO</t>
  </si>
  <si>
    <t>Placa de Obra</t>
  </si>
  <si>
    <t>DEMOLIÇÕES</t>
  </si>
  <si>
    <t>m³</t>
  </si>
  <si>
    <t>Forro mineral 125x62,5cm na cor branca</t>
  </si>
  <si>
    <t xml:space="preserve">       - Elemento tátil em poliéster interno de alerta colado (placas 25x25cm) - cor azul</t>
  </si>
  <si>
    <t xml:space="preserve">       - Elemento tátil em poliéster interno direcional colado (placas 25x25cm) - cor azul</t>
  </si>
  <si>
    <t>REVESTIMENTOS PAREDES/PILARES EXISTENTES</t>
  </si>
  <si>
    <t>Alumínio:</t>
  </si>
  <si>
    <t>Espelho para sanitários 90x50cm borda em alumínio anodizado natural</t>
  </si>
  <si>
    <t>SALA DE AUTOATENDIMENTO</t>
  </si>
  <si>
    <t>Caixilharia de alumínio anodizado cor branco, perfil série 30 SAA</t>
  </si>
  <si>
    <t>Porta 110x210cm alumínio anodizado cor branco, perfil série 30 SAA</t>
  </si>
  <si>
    <t>Fechamento superior e lateral da máscara em gesso acarotnado</t>
  </si>
  <si>
    <t>Grade em alumínio anodizado na cor branca perfil tubular  horizontal  1/2" x 1" -  a ser acoplada à esquadria de alumínio, h=210cm,   espaçamento a cada 12cm na SAA</t>
  </si>
  <si>
    <t>cj.</t>
  </si>
  <si>
    <t>Vidro laminado 8mm incolor parte inferior da divisória da SAA (h= até 2,10m)</t>
  </si>
  <si>
    <t xml:space="preserve">      - 1 eletroímã 150 kgf. com sensor</t>
  </si>
  <si>
    <t xml:space="preserve">      - 1 fonte de alimentação com carregador flutuante de bateria</t>
  </si>
  <si>
    <t xml:space="preserve">      - 1 placa ATM padrão Banrisul</t>
  </si>
  <si>
    <t xml:space="preserve">      - 1 kit de suportes de fixação para porta de alumínio</t>
  </si>
  <si>
    <t xml:space="preserve">      - 2 botões de acionamento (internos)</t>
  </si>
  <si>
    <t>Porta detectora de metais, modelo cilíndrica, cor branca, sistema de detecção bobina central, caixa de passagem com vidros curvos laminados de segurança, espessura de 10mm, conforme memorial tecnico descritivo e leiaute em anexo.</t>
  </si>
  <si>
    <t>Adesivos: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</si>
  <si>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</si>
  <si>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</si>
  <si>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</si>
  <si>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</si>
  <si>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</si>
  <si>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</si>
  <si>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</si>
  <si>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</si>
  <si>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</si>
  <si>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2.3.1</t>
  </si>
  <si>
    <t>2.3.2</t>
  </si>
  <si>
    <t>2.3.3</t>
  </si>
  <si>
    <t>2.5.1</t>
  </si>
  <si>
    <t>Porta cartaz - Fornecer e Instalar conforme projeto:</t>
  </si>
  <si>
    <t>AS BUILT</t>
  </si>
  <si>
    <t xml:space="preserve"> OBRAS CIVIS </t>
  </si>
  <si>
    <t>TOTAL OBRAS CIVIS</t>
  </si>
  <si>
    <t>EQUIPAMENTOS</t>
  </si>
  <si>
    <t>Tubo 1/4" cobre flexível.</t>
  </si>
  <si>
    <t>Tubo Elastomérico espessura 19mm p/ tubo cobre 1/4"  .</t>
  </si>
  <si>
    <t>Ligação de drenos aos equipamentos.</t>
  </si>
  <si>
    <t>DIFUSÃO DE AR</t>
  </si>
  <si>
    <t>REDE DE DUTOS</t>
  </si>
  <si>
    <t>Rede de dutos, acessórios (fita perf., parafusos, etc.).</t>
  </si>
  <si>
    <t>Manta em rolo 15m² de lã de vidro aglomerada revestida com papel kraft aluminizado - Esp. 1'' - RT a 24°C de 1.3m²°C/W. Ver especificação do projeto.</t>
  </si>
  <si>
    <t xml:space="preserve">MONTAGEM DOS QUADROS DE DISTRIBUIÇÃO E CABOS ELÉTRICOS: </t>
  </si>
  <si>
    <t>Acessórios para montagem, fixação, identificação dos quadros e componentes.</t>
  </si>
  <si>
    <t xml:space="preserve">            - 1x20A</t>
  </si>
  <si>
    <t xml:space="preserve">Dispositivo IDR 25A Bipolar sensibilidade 30mA </t>
  </si>
  <si>
    <t>Sensor de presença omnidirecional  c/retardo 10 min, 220V/127V, 250VA</t>
  </si>
  <si>
    <t>Conjunto Plugs Macho/Femea 2P+T 10A/250V NBR 14136  (ligação luminária-reator)</t>
  </si>
  <si>
    <t>Condulete alumínio ø ¾" c/ tampa</t>
  </si>
  <si>
    <t>Condulete alumínio ø 1" c/tampa</t>
  </si>
  <si>
    <t>Espelho de PVC 4x2" (100x50mm) ou de alumínio p/condulete de diam. ø ¾" com:</t>
  </si>
  <si>
    <t>Suporte Ref. DT.64.240.00 com DOIS interruptores Universais 10A cor branca, ou equivalente.</t>
  </si>
  <si>
    <t>Suporte Ref. DT.64.340.00 com TRÊS interruptores Universais 10A cor branca, ou equivalente.</t>
  </si>
  <si>
    <t>Suporte Ref. DT.66844.10 p/tres blocos com, UMA tomada tipo bloco NBR.20A Ref. DT.99230.00 (AZUL), mais dois blocos cegos Ref. DT 99430.00 ou similar.</t>
  </si>
  <si>
    <t xml:space="preserve"> Suporte Ref. DT.66844.10 p/tres blocos com, UMA tomada tipo bloco NBR.20A Ref. DT.99230.00 (VERMELHA), mais dois blocos cegos Ref. DT 99430.00 ou similar.</t>
  </si>
  <si>
    <t xml:space="preserve">          - ø 20mm. 3/4"</t>
  </si>
  <si>
    <t xml:space="preserve">          - ø 25mm. 1"</t>
  </si>
  <si>
    <t>Eletroduto de PVC rigido diametro 25mm (1")</t>
  </si>
  <si>
    <t xml:space="preserve">Curva Horizontal 90° p/ eletrocalha 100x50mm </t>
  </si>
  <si>
    <t>Flange p/quadro p/eletrocalha 100x50mm</t>
  </si>
  <si>
    <t xml:space="preserve">Redução para eletrocalha 50x50mm </t>
  </si>
  <si>
    <t>Vergalhão rosca total 1/4"</t>
  </si>
  <si>
    <t>Exaustor uso residencial embutido parede 200W-127/220V</t>
  </si>
  <si>
    <t>3.60</t>
  </si>
  <si>
    <t>3.61</t>
  </si>
  <si>
    <t>3.62</t>
  </si>
  <si>
    <t>3.63</t>
  </si>
  <si>
    <t>Terminais de pressão pré-isolados tipos pino,olhal, garfo para cabos flex #1,5mm2 e #2,5mm2, anilhas de identificação Hellerman nas bitolas apropriadas aos fios a serem conectados</t>
  </si>
  <si>
    <t>Anilhas de identificação Hellerman nas bitolas apropriadas aos fios a serem conectados para cabos de energia</t>
  </si>
  <si>
    <t>INSTALAÇÕES DE ILUMINAÇÃO/SINALIZAÇÂO DE EMERGÊNCIA</t>
  </si>
  <si>
    <t>Bloco Autonomo de emergência 80 LEDs Alto-brilho c/bateria p/4horas sem indicação de saída</t>
  </si>
  <si>
    <t>IX</t>
  </si>
  <si>
    <t xml:space="preserve"> Suporte Ref. DT.66844.10 p/tres blocos com, DUAS tomadas tipo bloco NBR.20A Ref. DT.99230.00 (PRETA), mais um bloco cego Ref. DT 99430.00 ou similar.</t>
  </si>
  <si>
    <t>Suporte Ref. DT.66844.10 p/tres blocos com, UM bloco c/RJ.45 Cat.5e Ref. DT.99530.00, mais dois blocos cegos Ref. DT 99430.00 ou similar.</t>
  </si>
  <si>
    <t>Suporte Ref. DT.66844.10 p/tres blocos com, DOIS blocos c/RJ.45 Cat.5e Ref. DT.99530.00, mais um bloco cego Ref. DT 99430.00 ou similar.</t>
  </si>
  <si>
    <t>Guia de cabos 1 U para racks de 19" instalado (organizador horizontal)</t>
  </si>
  <si>
    <t xml:space="preserve">Fechamento 1 U para racks de 19" instalado </t>
  </si>
  <si>
    <t>Patch Cord 1,0m (Telefonia-Linhas/Ramais) - Cor Verde</t>
  </si>
  <si>
    <t>Bloco de inserção engate rápido com corte M10 LSA Plus com bastidor completo</t>
  </si>
  <si>
    <t>Barra de terra  para Bloco M10</t>
  </si>
  <si>
    <t xml:space="preserve">Bloco de proteção para centelhadores tripolares 10 pares </t>
  </si>
  <si>
    <t>Terminal para cabo coaxial tipo BNC LN 75 KLC</t>
  </si>
  <si>
    <t>Arame Galvanizado n.º16 (Alarme)</t>
  </si>
  <si>
    <t>Caixa de proteção para câmera em alumínio com suporte metálico uso externo</t>
  </si>
  <si>
    <t>PPCI</t>
  </si>
  <si>
    <t>Placa sinalizadora fotoluminescente "PROIBIDO FUMAR"</t>
  </si>
  <si>
    <t>Placa sinalizadora fotoluminescente Rota de Fuga</t>
  </si>
  <si>
    <t>Extintor de incêncio PQS ABC 2A:20B:C 4kg</t>
  </si>
  <si>
    <t>SUBTOTAL PPCI</t>
  </si>
  <si>
    <t>As-Built das Instalações Elet./Log./Telf./Alarme/CFTV</t>
  </si>
  <si>
    <t>TOTAL INSTALAÇÕES ELÉTRICAS</t>
  </si>
  <si>
    <t>R$</t>
  </si>
  <si>
    <t>PREÇO UNITÁRIO R$</t>
  </si>
  <si>
    <t>Demolição de esquadria em alumínio e vidro do auto atendimento</t>
  </si>
  <si>
    <t>Retirar as divisórias leves tipo Divilux Naval</t>
  </si>
  <si>
    <t>Retirar corrimãos das escadas para adequar à NBR 9050</t>
  </si>
  <si>
    <t>Retirar soleira em basalto junto a escada externa</t>
  </si>
  <si>
    <t>Retirar telhas em fibrocimento, cumeeira e rincão junto a cobertura da Agência</t>
  </si>
  <si>
    <t>Demolição do forro em gesso</t>
  </si>
  <si>
    <t>Retirar piso em carpete/tapete</t>
  </si>
  <si>
    <t>Retirar as portas interna em veneziandas (duplas) e semiocas (simples)</t>
  </si>
  <si>
    <t>Demolição paredes para os rasgos para passagem denos e eletrodutos</t>
  </si>
  <si>
    <t>Retirada de ATM's</t>
  </si>
  <si>
    <t>Retirar pia da copa com tampo de inox</t>
  </si>
  <si>
    <t>Retirar armários sob a bancada da pia e aéreo na copa do térreo</t>
  </si>
  <si>
    <t>Rodapés:</t>
  </si>
  <si>
    <t>TELHADO</t>
  </si>
  <si>
    <t>4.1.1</t>
  </si>
  <si>
    <t>4.1.2</t>
  </si>
  <si>
    <t>4.1.3</t>
  </si>
  <si>
    <t>4.1.4</t>
  </si>
  <si>
    <t xml:space="preserve">      - Em Alvenaria de tijolos furados com 15cm de espessura</t>
  </si>
  <si>
    <t>5.2</t>
  </si>
  <si>
    <t xml:space="preserve">      - Em Gesso Acartonado 10cm de espessura</t>
  </si>
  <si>
    <t xml:space="preserve">      - Chapisco</t>
  </si>
  <si>
    <t xml:space="preserve">      - Emboço</t>
  </si>
  <si>
    <t xml:space="preserve">      - Reboco</t>
  </si>
  <si>
    <t>7.1.1</t>
  </si>
  <si>
    <t xml:space="preserve">         - Porta dupla de madeira semi-oca, medindo 77x210 com ferragens comp., marco de madeira maciça e vedação em EPDM para isolamento acústico, Casa de Máq. do Ar Condicionado</t>
  </si>
  <si>
    <t>7.1.2</t>
  </si>
  <si>
    <t>7.1.3</t>
  </si>
  <si>
    <t>7.2.1</t>
  </si>
  <si>
    <t xml:space="preserve">      - Estrutura em ferro cantoneira 4x4cm e espessura de 1/4" para estruturar a testeira junto a fachada</t>
  </si>
  <si>
    <t>7.2.2</t>
  </si>
  <si>
    <t>7.3</t>
  </si>
  <si>
    <t>7.3.1</t>
  </si>
  <si>
    <t xml:space="preserve">      - Revestimento em ACM para o fundo da testeira</t>
  </si>
  <si>
    <t xml:space="preserve">      - Fundo com Super Galvite e no mínimo duas demãos de tinta esmalte sintétito sobre chapa galvanizada: algeroz e calhas existentes</t>
  </si>
  <si>
    <t>10</t>
  </si>
  <si>
    <t>10.1</t>
  </si>
  <si>
    <t>10.2</t>
  </si>
  <si>
    <t>10.3</t>
  </si>
  <si>
    <t>10.4</t>
  </si>
  <si>
    <t>Porta em vidro temperado com ferragens: fechadura central, mola de piso e puxador tipo alça</t>
  </si>
  <si>
    <t>Mola hidráulica aérea Nº 3 -  DORMA - cor prata - para portas Sanitário PNE Sanitários do Térreo, Abastecimento dos ATM's, Circulações, Retaguarda e Caixas</t>
  </si>
  <si>
    <t>REFORÇO ESTRUTURAL</t>
  </si>
  <si>
    <t>Executar reforço estrutural da laje de forro do subsolo, para sustentação da carga adicional dos terminais de auto atendimento (Projeto, ART e Execução)</t>
  </si>
  <si>
    <t>4.4</t>
  </si>
  <si>
    <t>TESTEIRA Padrão D2 - 600x110x17cm (Luminoso tipo painel horizontal de chapa galvanizada, conforme detalhe padrão do banco).</t>
  </si>
  <si>
    <t>PLACAS EM ACRÍLICO ADESIVADAS - Placas de acrílicos sobrepostas (branca translúcida e azul Pantone 300C), com texto em adesivo vinílico branco,  presas ao forro com tirantes metálicos, conforme projeto.</t>
  </si>
  <si>
    <t>2.3.4</t>
  </si>
  <si>
    <t>2.3.5</t>
  </si>
  <si>
    <t>PLACAS EM ACRÍLICO - Placa de acrílico  cristal jateado, com texto em braile em ABS e=0,8mm,  presas ao pórtico Banrisul Eletrônico através de rebite, conforme projeto.</t>
  </si>
  <si>
    <t>ITENS IMOBILIZÁVEIS</t>
  </si>
  <si>
    <t>Instalação dos armários da copa (sob a pia e aéreo)</t>
  </si>
  <si>
    <t>SUBTOTAL  ITENS IMOBILIZÁVEIS</t>
  </si>
  <si>
    <t>Placa sinalizadora fotoluminescente Rota de Fuga com suporte no forro</t>
  </si>
  <si>
    <t>Placa sinalizadora fotoluminescente EXTINTOR</t>
  </si>
  <si>
    <t>Kit saída de emergênic composto por caixa porta-chave tipo quebre o vidro, com acionamento, sirene strobo acústica, fonte de alimentação chaveada 24 VDC / 127/220V, modelo KIT-SE padrão Banrisul, instalada sobre caixa de passagem termoplástica de 150X150X68mm</t>
  </si>
  <si>
    <r>
      <t>Suporte de piso para</t>
    </r>
    <r>
      <rPr>
        <b/>
        <sz val="10"/>
        <rFont val="Arial"/>
        <family val="2"/>
      </rPr>
      <t> Extintor de incêndio</t>
    </r>
    <r>
      <rPr>
        <sz val="10"/>
        <rFont val="Arial"/>
        <family val="2"/>
      </rPr>
      <t> em ferro redondo com acabamento cromado e pés de borracha para</t>
    </r>
    <r>
      <rPr>
        <b/>
        <sz val="10"/>
        <rFont val="Arial"/>
        <family val="2"/>
      </rPr>
      <t> extintores</t>
    </r>
    <r>
      <rPr>
        <sz val="10"/>
        <rFont val="Arial"/>
        <family val="2"/>
      </rPr>
      <t> de PQS de 4 à 6 kG.</t>
    </r>
  </si>
  <si>
    <t>Placa sinalizadora fotoluminescente "ACIONADOR MANUAL" de alarme de incêndio</t>
  </si>
  <si>
    <t>Placa sinalizadora fotoluminescente "AVISADOR" de alarme de incêndio</t>
  </si>
  <si>
    <t>Central de alarme de incêndio tipo convencional supervisionada com fonte, carregador e flutuador de baterias, 6 laços, 24 VDC, 127/220VAC, autonomia de 24 horas em supervisão e 15 min em alarme, proteção por fusíveis de ação rápida 20ag, com baterias, de acordo com a nbr 17.240-2010.</t>
  </si>
  <si>
    <t>Acionador manual convencional de alarme 24 VDC, para uso interno com vidro e martelinho;</t>
  </si>
  <si>
    <t>Sirene áudio-visual convencional bitonal com leds de alto brilho na cor vermelha, 24 VDC, 110 dB e flash strobe de 8000mcd;</t>
  </si>
  <si>
    <t>Cabo de cobre blindado para central de alarme convencional, blindagem em fita de poliester-alumínio, fio dreno, PVC 105°C, 2 vias #1,0mm2 (preto/vermelho), isolação 600V, capa anti-chama cor vermelho segurança (Sirenes).</t>
  </si>
  <si>
    <t>Cabo de cobre blindado para central de alarme convencional, blindagem em fita de poliester-alumínio, fio dreno, PVC 105°C, 4 vias #0,5mm2 (preto/branco/azul/vermelho), isolação 600V, capa anti-chama cor vermelho segurança (Laços).</t>
  </si>
  <si>
    <r>
      <t xml:space="preserve">Cabo unipolar </t>
    </r>
    <r>
      <rPr>
        <b/>
        <sz val="10"/>
        <rFont val="Arial"/>
        <family val="2"/>
      </rPr>
      <t>#2,5mm²</t>
    </r>
    <r>
      <rPr>
        <sz val="10"/>
        <rFont val="Arial"/>
        <family val="2"/>
      </rPr>
      <t xml:space="preserve"> flexível HF (Não Halogenado), 70°C  450/750V AFUMEX, AFITOX ou similar </t>
    </r>
  </si>
  <si>
    <r>
      <t xml:space="preserve">Cabo unipolar </t>
    </r>
    <r>
      <rPr>
        <b/>
        <sz val="10"/>
        <rFont val="Arial"/>
        <family val="2"/>
      </rPr>
      <t>#4,0mm²</t>
    </r>
    <r>
      <rPr>
        <sz val="10"/>
        <rFont val="Arial"/>
        <family val="2"/>
      </rPr>
      <t xml:space="preserve"> flexível HF (Não Halogenado), 70°C  450/750V AFUMEX, AFITOX ou similar </t>
    </r>
  </si>
  <si>
    <r>
      <t xml:space="preserve">Cabo unipolar </t>
    </r>
    <r>
      <rPr>
        <b/>
        <sz val="10"/>
        <rFont val="Arial"/>
        <family val="2"/>
      </rPr>
      <t>#10,0mm²</t>
    </r>
    <r>
      <rPr>
        <sz val="10"/>
        <rFont val="Arial"/>
        <family val="2"/>
      </rPr>
      <t xml:space="preserve"> flexível HF (Não Halogenado), 70°C  450/750V AFUMEX, AFITOX ou similar </t>
    </r>
  </si>
  <si>
    <r>
      <t xml:space="preserve">Cabo unipolar </t>
    </r>
    <r>
      <rPr>
        <b/>
        <sz val="10"/>
        <rFont val="Arial"/>
        <family val="2"/>
      </rPr>
      <t>16,0#mm²</t>
    </r>
    <r>
      <rPr>
        <sz val="10"/>
        <rFont val="Arial"/>
        <family val="2"/>
      </rPr>
      <t xml:space="preserve"> flexível HF (Não Halogenado), 70°C  450/750V FUMEX, AFITOX ou similar </t>
    </r>
  </si>
  <si>
    <r>
      <t xml:space="preserve">Cabo PP Cordplast </t>
    </r>
    <r>
      <rPr>
        <b/>
        <sz val="10"/>
        <rFont val="Arial"/>
        <family val="2"/>
      </rPr>
      <t>3x1,0mm²</t>
    </r>
    <r>
      <rPr>
        <sz val="10"/>
        <rFont val="Arial"/>
        <family val="2"/>
      </rPr>
      <t xml:space="preserve">  HF  (Não Halogenado) 70°C 450/750V AFITOX/AFUMEX ou similar (Sensores de Presença) </t>
    </r>
  </si>
  <si>
    <r>
      <t xml:space="preserve">Caixa de passagem  </t>
    </r>
    <r>
      <rPr>
        <b/>
        <sz val="10"/>
        <rFont val="Arial"/>
        <family val="2"/>
      </rPr>
      <t>FORRO</t>
    </r>
    <r>
      <rPr>
        <sz val="10"/>
        <rFont val="Arial"/>
        <family val="2"/>
      </rPr>
      <t xml:space="preserve"> de ferro galv 100mm x 100mm c/tampa </t>
    </r>
  </si>
  <si>
    <r>
      <t xml:space="preserve">Caixa embutir FG </t>
    </r>
    <r>
      <rPr>
        <b/>
        <sz val="10"/>
        <rFont val="Arial"/>
        <family val="2"/>
      </rPr>
      <t>PAREDE</t>
    </r>
    <r>
      <rPr>
        <sz val="10"/>
        <rFont val="Arial"/>
        <family val="2"/>
      </rPr>
      <t xml:space="preserve"> 100x50x50mm (4x2") </t>
    </r>
  </si>
  <si>
    <r>
      <t xml:space="preserve">Eletroduto de </t>
    </r>
    <r>
      <rPr>
        <b/>
        <sz val="10"/>
        <rFont val="Arial"/>
        <family val="2"/>
      </rPr>
      <t>Ferro Falvanizado Leve</t>
    </r>
    <r>
      <rPr>
        <sz val="10"/>
        <rFont val="Arial"/>
        <family val="2"/>
      </rPr>
      <t>:</t>
    </r>
  </si>
  <si>
    <r>
      <t xml:space="preserve">Eletrocalha lisa/perfurada </t>
    </r>
    <r>
      <rPr>
        <b/>
        <sz val="10"/>
        <rFont val="Arial"/>
        <family val="2"/>
      </rPr>
      <t xml:space="preserve">50x50mm </t>
    </r>
  </si>
  <si>
    <r>
      <t xml:space="preserve">Eletrocalha lisa/perfurada </t>
    </r>
    <r>
      <rPr>
        <b/>
        <sz val="10"/>
        <rFont val="Arial"/>
        <family val="2"/>
      </rPr>
      <t xml:space="preserve">100x50mm </t>
    </r>
  </si>
  <si>
    <r>
      <t xml:space="preserve">Perfilado </t>
    </r>
    <r>
      <rPr>
        <b/>
        <sz val="10"/>
        <rFont val="Arial"/>
        <family val="2"/>
      </rPr>
      <t xml:space="preserve">38x38mm </t>
    </r>
  </si>
  <si>
    <r>
      <t xml:space="preserve">Sirene eletronica áudio/estrobo interna para sanitário </t>
    </r>
    <r>
      <rPr>
        <b/>
        <sz val="10"/>
        <rFont val="Arial"/>
        <family val="2"/>
      </rPr>
      <t>PPNE</t>
    </r>
    <r>
      <rPr>
        <sz val="10"/>
        <rFont val="Arial"/>
        <family val="2"/>
      </rPr>
      <t xml:space="preserve"> com fonte de alimentação por Bateria </t>
    </r>
  </si>
  <si>
    <r>
      <t xml:space="preserve">Acionador fixo de alarme para sanitário </t>
    </r>
    <r>
      <rPr>
        <b/>
        <sz val="10"/>
        <rFont val="Arial"/>
        <family val="2"/>
      </rPr>
      <t>PPNE</t>
    </r>
    <r>
      <rPr>
        <sz val="10"/>
        <rFont val="Arial"/>
        <family val="2"/>
      </rPr>
      <t xml:space="preserve"> tipo botoeira soco com retenção e botão reset. Alimentação por bateria</t>
    </r>
  </si>
  <si>
    <r>
      <t xml:space="preserve">Centro de distribuição de sobrepor com dimensões mínimas 500x500x200mm com com espaço p/ geral e 12 disjuntores caixa moldada </t>
    </r>
    <r>
      <rPr>
        <b/>
        <sz val="10"/>
        <rFont val="Arial"/>
        <family val="2"/>
      </rPr>
      <t>CD-BK</t>
    </r>
    <r>
      <rPr>
        <sz val="10"/>
        <rFont val="Arial"/>
        <family val="2"/>
      </rPr>
      <t xml:space="preserve"> </t>
    </r>
  </si>
  <si>
    <r>
      <t xml:space="preserve">Cabo UTP 4 Pares LSZH (Não Halogenado)  </t>
    </r>
    <r>
      <rPr>
        <b/>
        <sz val="10"/>
        <rFont val="Arial"/>
        <family val="2"/>
      </rPr>
      <t>Cat.5e</t>
    </r>
  </si>
  <si>
    <r>
      <t xml:space="preserve">Suporte Ref. DT.66844.10 p/tres blocos com </t>
    </r>
    <r>
      <rPr>
        <b/>
        <sz val="10"/>
        <rFont val="Arial"/>
        <family val="2"/>
      </rPr>
      <t xml:space="preserve">UM bloco c/furo central </t>
    </r>
    <r>
      <rPr>
        <sz val="10"/>
        <rFont val="Arial"/>
        <family val="2"/>
      </rPr>
      <t>Ref. DT.99530.00, mais DOIS blocos cegos Ref. DT 99430.00 ou similar (Pontos Alarme Máscara e Paredes).</t>
    </r>
  </si>
  <si>
    <r>
      <t xml:space="preserve">Suporte Ref. DT.66844.10 p/tres blocos com </t>
    </r>
    <r>
      <rPr>
        <b/>
        <sz val="10"/>
        <rFont val="Arial"/>
        <family val="2"/>
      </rPr>
      <t>DOIS blocos c/furo central</t>
    </r>
    <r>
      <rPr>
        <sz val="10"/>
        <rFont val="Arial"/>
        <family val="2"/>
      </rPr>
      <t xml:space="preserve"> Ref. DT.99530.00, mais UM bloco cego Ref. DT 99430.00 ou similar (Pontos CFTV em Paredes).</t>
    </r>
  </si>
  <si>
    <t>INSTALAÇÕES DE AR CONDICIONADO</t>
  </si>
  <si>
    <t>Tubo 3/8" cobre flexível.</t>
  </si>
  <si>
    <t>Tubo 1/2" cobre flexível.</t>
  </si>
  <si>
    <t>Tubo Elastomérico espessura 19mm p/ tubo cobre 3/8"  .</t>
  </si>
  <si>
    <t>Tubo Elastomérico espessura 19mm p/ tubo cobre 1/2"  .</t>
  </si>
  <si>
    <t xml:space="preserve">Nitrôgenio </t>
  </si>
  <si>
    <t>Grelha De Retorno De Forro, 1225x525 mm</t>
  </si>
  <si>
    <t>Grelha retorno de porta 497 x497 mm</t>
  </si>
  <si>
    <t>Registro De Vazão, Laminas Opostas, Em Aço Galvanizado, 400 X300 mm</t>
  </si>
  <si>
    <t>Registro De Vazão, Laminas Opostas, Em Aço Galvanizado, 600 X300 mm</t>
  </si>
  <si>
    <t>Registro De Vazão, Laminas Opostas, Em Aço Galvanizado, 300 X300 mm</t>
  </si>
  <si>
    <t>Chapa #22 aço galvanizado.</t>
  </si>
  <si>
    <t xml:space="preserve">Kit de Resistências Elétricas 2 x 4,5 kW, completo ( fiação, resistências, sensores, proteções, contatoras, etc. ) incorporado ao Self ou em quadro independente. </t>
  </si>
  <si>
    <t>4.5</t>
  </si>
  <si>
    <t>Interligação elétrica entre evaporadoras e condensadoras.</t>
  </si>
  <si>
    <t>Interligação elétrica entre máquinas e ponto de força</t>
  </si>
  <si>
    <t>Calço amortecedor de vibração, em neoprene.</t>
  </si>
  <si>
    <t>TOTAL INSTALAÇÕES DE AR CONDICIONADO</t>
  </si>
  <si>
    <t>ENTRADA DE ENERGIA, DADOS E TELECOMUNICAÇÕES</t>
  </si>
  <si>
    <t>Readequação do QGBT existente junto à Subestação, incluindo substituição do disjuntor geral e parciais, instalação de novo barramento de terra ligado ao aterramento na medição, interligação neutro-terra na medição, retirada fusível Diazed, revisão e correção barramento fases, reapertos, identificações quadro e componentes, suportes para os novos componentes, conectores, terminais, recomposição pontos com ferrugem, limpeza, instalação novo fecho.</t>
  </si>
  <si>
    <r>
      <t xml:space="preserve">Disjuntor termomagnético  tripolar, caixa moldada - </t>
    </r>
    <r>
      <rPr>
        <b/>
        <sz val="10"/>
        <rFont val="Arial"/>
        <family val="2"/>
      </rPr>
      <t>3x175 A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18kA/380V</t>
    </r>
    <r>
      <rPr>
        <sz val="10"/>
        <rFont val="Arial"/>
        <family val="2"/>
      </rPr>
      <t>, IEC-974-2, curva de disparo "C", com fixações e terminais p/ cabos. (MEDIÇÃO)</t>
    </r>
  </si>
  <si>
    <r>
      <t xml:space="preserve">Cabo unipolar </t>
    </r>
    <r>
      <rPr>
        <b/>
        <sz val="10"/>
        <rFont val="Arial"/>
        <family val="2"/>
      </rPr>
      <t>#50,0mm²</t>
    </r>
    <r>
      <rPr>
        <sz val="10"/>
        <rFont val="Arial"/>
        <family val="2"/>
      </rPr>
      <t xml:space="preserve"> flexível HF (Não Halogenado), 70°C  450/750V AFUMEX, AFITOX ou similar </t>
    </r>
  </si>
  <si>
    <t xml:space="preserve">Desmontagem, retirada, adequação e recomposições das instalações existentes para instalação dos novos quadros QFACs. </t>
  </si>
  <si>
    <t xml:space="preserve">Desmontagem, retirada, adequação e recomposições das instalações existentes para instalação dos  novos quadros CDs de Iluminação e Tomadas </t>
  </si>
  <si>
    <t>Quadro metálico de SOBREPOR  com tampa e contra-tampa articuladas por dobradiças,  em chapa de aço e pintura a pó cor cinza RAL 9002, com fecho rápido, aterramento na caixa e porta, porta-documentos na parte interna da tampa e plaquetas de acrílico com o número dos circuitos, com espaço p/disjuntor geral, disjuntores parciais caixa moldada, barramentos de cobre eletrolítico paralelos trifásicos para fases recobertos de material isolante termocontrátil mais neutro e proteção, capacidade de correntes mín 3 A/mm2),  nas dimensões:</t>
  </si>
  <si>
    <t>Mini Disjuntores Termomagnéticos - 4,5 kA com fixações e terminais p/ cabos</t>
  </si>
  <si>
    <t>Mini Disjuntores Termomagnéticos -10kA com fixações e terminais p/ cabos</t>
  </si>
  <si>
    <t xml:space="preserve">           - 3x50A</t>
  </si>
  <si>
    <t>Disjuntores Termomagnéticos Caixa Moldada -10kA com fixações e terminais p/ cabos</t>
  </si>
  <si>
    <t xml:space="preserve">           - 3x100A</t>
  </si>
  <si>
    <t xml:space="preserve">           - 3x90A</t>
  </si>
  <si>
    <t xml:space="preserve">           - 3x40A</t>
  </si>
  <si>
    <t xml:space="preserve">Dispositivo IDR 25A Bipolar sensibilidade 300mA </t>
  </si>
  <si>
    <t>2.17</t>
  </si>
  <si>
    <t>PONTOS DE ILUMINAÇÃO /TOMADAS e AR CONDICIONADO</t>
  </si>
  <si>
    <r>
      <t xml:space="preserve">Luminária de </t>
    </r>
    <r>
      <rPr>
        <b/>
        <sz val="10"/>
        <rFont val="Arial"/>
        <family val="2"/>
      </rPr>
      <t>EMBUTIR</t>
    </r>
    <r>
      <rPr>
        <sz val="10"/>
        <rFont val="Arial"/>
        <family val="2"/>
      </rPr>
      <t xml:space="preserve"> - 2x28W </t>
    </r>
    <r>
      <rPr>
        <b/>
        <sz val="10"/>
        <rFont val="Arial"/>
        <family val="2"/>
      </rPr>
      <t>COM REFLETOR PARABÓLICO E ALETAS EM ALUMÍNIO ANODIZADO DE ALTA PUREZA E REFLETÂNCIA,</t>
    </r>
    <r>
      <rPr>
        <sz val="10"/>
        <rFont val="Arial"/>
        <family val="2"/>
      </rPr>
      <t xml:space="preserve"> completa - Suportes, Lâmpadas T5 Trifósforo 2x28W 840 e reator eletrônico Bivolt AFP - THD &lt;10% - Garantia de 02 Anos.</t>
    </r>
  </si>
  <si>
    <r>
      <t xml:space="preserve">Luminária de </t>
    </r>
    <r>
      <rPr>
        <b/>
        <sz val="10"/>
        <rFont val="Arial"/>
        <family val="2"/>
      </rPr>
      <t>SOBREPOR</t>
    </r>
    <r>
      <rPr>
        <sz val="10"/>
        <rFont val="Arial"/>
        <family val="2"/>
      </rPr>
      <t xml:space="preserve"> - 2x28W </t>
    </r>
    <r>
      <rPr>
        <b/>
        <sz val="10"/>
        <rFont val="Arial"/>
        <family val="2"/>
      </rPr>
      <t>COM REFLETOR PARABÓLICO E ALETAS EM ALUMÍNIO ANODIZADO DE ALTA PUREZA E REFLETÂNCIA</t>
    </r>
    <r>
      <rPr>
        <sz val="10"/>
        <rFont val="Arial"/>
        <family val="2"/>
      </rPr>
      <t>, completa - Suportes, Lâmpadas T5 Trifósforo 2x28W 840 e reator eletrônico Bivolt AFP - THD &lt;10% - Garantia de 02 Anos.</t>
    </r>
  </si>
  <si>
    <t>Luminária de Alumínio redonda de SOBREPOR para lampadas FLUORESCENTE COMPACTA PL 2x26W - com difusor em vidro jateado, completa</t>
  </si>
  <si>
    <t>Luminária tipo Projetor em alumínio fundido, uso externo,  fechado retangular c/aletas, lente plana cristal, suporte em U para lâmpadas halógena palito, com uma lâmpada halógena palito 400W</t>
  </si>
  <si>
    <r>
      <t xml:space="preserve">Cabo PP Cordplast </t>
    </r>
    <r>
      <rPr>
        <b/>
        <sz val="10"/>
        <rFont val="Arial"/>
        <family val="2"/>
      </rPr>
      <t>3x1,5mm²</t>
    </r>
    <r>
      <rPr>
        <sz val="10"/>
        <rFont val="Arial"/>
        <family val="2"/>
      </rPr>
      <t xml:space="preserve">  HF  (Não Halogenado) 70°C 450/750V AFITOX/AFUMEX ou similar (Ligação  PGDM, Interfone, Fecho SAA, Ilum. Pórtico, Ligação Luminárias, Bateria Módulo Aut. Emergênca ) </t>
    </r>
  </si>
  <si>
    <t>Campaínha com fio (cigarra) 127/220V</t>
  </si>
  <si>
    <t xml:space="preserve">          - interruptor simples </t>
  </si>
  <si>
    <t xml:space="preserve">          - interruptor duplo </t>
  </si>
  <si>
    <t xml:space="preserve">          - interruptor triplo </t>
  </si>
  <si>
    <t xml:space="preserve">          - interruptor Hotel </t>
  </si>
  <si>
    <t xml:space="preserve">          - tomada 1xP+T 20A/250V NBR 14136 (AZUL) </t>
  </si>
  <si>
    <t xml:space="preserve">          - tomada 1xP+T 20A/250V NBR 14136 (VERMELHA) </t>
  </si>
  <si>
    <t xml:space="preserve">          - tomada 1xP+T 20A/250V NBR 14136 (AZUL) com interruptor simples </t>
  </si>
  <si>
    <t xml:space="preserve">          - tomada 2xP+T 20A/250V NBR 14136 (AZUL) </t>
  </si>
  <si>
    <t>Suporte Ref. DT.64.140.00 com UM interruptor Universal 10A cor branca, ou equivalente.</t>
  </si>
  <si>
    <t xml:space="preserve"> Suporte Ref. DT.66844.10 p/tres blocos com, DUAS tomadas tipo bloco NBR.20A Ref. DT.99230.00 (AZUL), mais um bloco cego Ref. DT 99430.00 ou similar.</t>
  </si>
  <si>
    <r>
      <t xml:space="preserve">Eletroduto </t>
    </r>
    <r>
      <rPr>
        <b/>
        <sz val="10"/>
        <rFont val="Arial"/>
        <family val="2"/>
      </rPr>
      <t>F.G. Pesado Galv. a Fogo:</t>
    </r>
    <r>
      <rPr>
        <sz val="10"/>
        <rFont val="Arial"/>
        <family val="2"/>
      </rPr>
      <t xml:space="preserve"> </t>
    </r>
  </si>
  <si>
    <r>
      <t xml:space="preserve">Eletroduto </t>
    </r>
    <r>
      <rPr>
        <b/>
        <sz val="10"/>
        <rFont val="Arial"/>
        <family val="2"/>
      </rPr>
      <t xml:space="preserve">Conduite PVC Flexível 3/4" ou 1” </t>
    </r>
    <r>
      <rPr>
        <sz val="10"/>
        <rFont val="Arial"/>
        <family val="2"/>
      </rPr>
      <t>corrugado cor amarela (Tigreflex ou similar)</t>
    </r>
  </si>
  <si>
    <r>
      <t xml:space="preserve">Eletroduto Flexível com alma de aço revestimento PVC com boxes- </t>
    </r>
    <r>
      <rPr>
        <b/>
        <sz val="10"/>
        <rFont val="Arial"/>
        <family val="2"/>
      </rPr>
      <t>Sealtube - 3/4 a 1"</t>
    </r>
  </si>
  <si>
    <r>
      <t xml:space="preserve">Conectores tipo Box Reto de Alumínio para </t>
    </r>
    <r>
      <rPr>
        <b/>
        <sz val="10"/>
        <rFont val="Arial"/>
        <family val="2"/>
      </rPr>
      <t>Sealtube 3/4" a 1"</t>
    </r>
  </si>
  <si>
    <t>Caixa de alvenaria argamassada com tampa de concreto e drenagem c/brita, com dimensões internas de 300x300x600mm</t>
  </si>
  <si>
    <t>Eletroduto PEAD flexível corrugado Kanaflex Subterraneo Ø25 mm PEAD dupla parede</t>
  </si>
  <si>
    <t xml:space="preserve">Curva Horizontal 90° p/ eletrocalha 50x50mm </t>
  </si>
  <si>
    <t xml:space="preserve">TE horizontal p/eletrocalha 100x50mm </t>
  </si>
  <si>
    <r>
      <t xml:space="preserve">Eletrocalha lisa/perfurada </t>
    </r>
    <r>
      <rPr>
        <b/>
        <sz val="10"/>
        <rFont val="Arial"/>
        <family val="2"/>
      </rPr>
      <t xml:space="preserve">100x100mm </t>
    </r>
  </si>
  <si>
    <t xml:space="preserve">Curva Horizontal 90° p/ eletrocalha 100x100mm </t>
  </si>
  <si>
    <t xml:space="preserve">Curva Vertical 90° p/ eletrocalha 100x100mm </t>
  </si>
  <si>
    <t xml:space="preserve">TE horizontal p/eletrocalha 100x100mm </t>
  </si>
  <si>
    <t xml:space="preserve">Flange p/1quadro p/eletrocalha 100x100mm </t>
  </si>
  <si>
    <t>Mini Contactora Tripolar WEG, Siemens ou similar 20 A (Cash-Timer)</t>
  </si>
  <si>
    <t>Exaustor uso industrial embutido parede 350W-127/220V (Sala Baterias)</t>
  </si>
  <si>
    <t>Controle termostato para exaustor Sala Baterias</t>
  </si>
  <si>
    <t>Desativação dos circuitos e instalações da torre de Ar-condicionado</t>
  </si>
  <si>
    <t>Módulo Autonomo de emergência 2X32 LEDs c/bateria p/mais de 32 horas c/ suporte metalico p/ fixação</t>
  </si>
  <si>
    <t>Bloco Autonomo de emergência 30 LEDs Alto-brilho c/bateria p/4horas com indicador de SAIDA ou SAIDA EMERGÊNCIA</t>
  </si>
  <si>
    <r>
      <t>Chave Reversora</t>
    </r>
    <r>
      <rPr>
        <sz val="10"/>
        <rFont val="Arial"/>
        <family val="2"/>
      </rPr>
      <t xml:space="preserve"> 63A. com 04 câmaras</t>
    </r>
  </si>
  <si>
    <t>Centro de Distribuição tipo Quadro de Comando para Caixa p/ reversora - GSP.2</t>
  </si>
  <si>
    <t>Caixa de piso SQR Rotation Dupla tipo de Nível com 2 tomadas 2P+T 20A/250V NBR 14136 (PRETA) e 2 tomadas RJ45, completa com janela prensa cabos, tampa lisa de alumínio polido e arremates de piso, parafusos reguladores, arremate de piso, ou similar</t>
  </si>
  <si>
    <t>Suportes metálico para Tomadas para Caixa SQR Rotation, ou similar</t>
  </si>
  <si>
    <t>DOIS Blocos de tomadas NBR.20A (PRETA) para caixa SQR</t>
  </si>
  <si>
    <t>DOIS Blocos de tomadas RJ-45 Cat.5e para caixa SQR</t>
  </si>
  <si>
    <t>Caixa Guia em ABS para caixa de piso SQR Rotation  Dupla</t>
  </si>
  <si>
    <r>
      <t xml:space="preserve">Suporte Ref. DT.66844.10 p/tres blocos com </t>
    </r>
    <r>
      <rPr>
        <b/>
        <sz val="10"/>
        <rFont val="Arial"/>
        <family val="2"/>
      </rPr>
      <t>DOIS blocos c/furo central</t>
    </r>
    <r>
      <rPr>
        <sz val="10"/>
        <rFont val="Arial"/>
        <family val="2"/>
      </rPr>
      <t xml:space="preserve"> Ref. DT.99530.00, mais UM bloco cego Ref. DT 99430.00 ou similar </t>
    </r>
  </si>
  <si>
    <t>Curva 90 graus  p/Canaleta de Alumínio de 73x25mm</t>
  </si>
  <si>
    <t>Derivação saída eletrodutos p/Canaleta de Alumínio de 73x25mm</t>
  </si>
  <si>
    <t>Caixa derivação 100x100mm tipo X  p/Canaleta de Alumínio de 73x25mm</t>
  </si>
  <si>
    <r>
      <t xml:space="preserve">Canaleta em alumínio extrurado abaluado 53x14mm com septo divisor e tampa, em pintura a pó na cor branca, </t>
    </r>
    <r>
      <rPr>
        <b/>
        <sz val="10"/>
        <rFont val="Arial"/>
        <family val="2"/>
      </rPr>
      <t>Duto Slim</t>
    </r>
    <r>
      <rPr>
        <sz val="10"/>
        <rFont val="Arial"/>
        <family val="2"/>
      </rPr>
      <t xml:space="preserve"> Dutotec ou equivalente</t>
    </r>
  </si>
  <si>
    <t>Espelho de pvc 4x2" (100x50mm) ou de alumínio p/condulete diam. 1"  com:</t>
  </si>
  <si>
    <t xml:space="preserve">          - 2 tomadas RJ-45  Cat.5e</t>
  </si>
  <si>
    <r>
      <t xml:space="preserve">Rack padrão 19" tipo gabinete fechado, porta acrílico com chave, próprio para cabeamento estruturado de </t>
    </r>
    <r>
      <rPr>
        <b/>
        <sz val="10"/>
        <rFont val="Arial"/>
        <family val="2"/>
      </rPr>
      <t>24 Us</t>
    </r>
    <r>
      <rPr>
        <sz val="10"/>
        <rFont val="Arial"/>
        <family val="2"/>
      </rPr>
      <t>, profundidade 570mm (Cabeamento Horizontal) fixado na paede a 0,40m do piso</t>
    </r>
  </si>
  <si>
    <t>Patch Panel 24 portas com RJ-45 Cat 5e  p/ Rack 19" (Cab. Estruturado - LÓGICA)</t>
  </si>
  <si>
    <t>Adapter Cable 2,5m (Estações de Trabalho, Impr, ATMs) - Cor Azul com Cover</t>
  </si>
  <si>
    <t>Patch Cord 1,0m (Lógica) - Cor Amarela</t>
  </si>
  <si>
    <t>Régua de 19" com 8 tomadas 2P+T 20A</t>
  </si>
  <si>
    <t>Abraçadeiras de Velcro 16mm Hellerman ou similar para amarração cabos e patch-cords (20 unidades)</t>
  </si>
  <si>
    <t>Voice Panel 50 portas com RJ-45 Cat 3 p/ Rack 19" (Rack - RAMAIS)</t>
  </si>
  <si>
    <t>Patch Panel 24 portas com RJ-45 Cat 5e p/ Rack 19" (Cab. Estruturado - TELEFONIA)</t>
  </si>
  <si>
    <t xml:space="preserve">Cabo CIT-50-5 pares </t>
  </si>
  <si>
    <t xml:space="preserve">Cabo CIT-50-10 pares </t>
  </si>
  <si>
    <t xml:space="preserve">Cabo CIT-50-30 pares </t>
  </si>
  <si>
    <t>XIII</t>
  </si>
  <si>
    <t xml:space="preserve">          - 600x480x170mm QFACs</t>
  </si>
  <si>
    <r>
      <t xml:space="preserve">Carga de gás refrigerante adicional (tubulações). </t>
    </r>
    <r>
      <rPr>
        <sz val="10"/>
        <color indexed="10"/>
        <rFont val="Arial"/>
        <family val="2"/>
      </rPr>
      <t xml:space="preserve"> </t>
    </r>
  </si>
  <si>
    <t>Timer Programador Horário 1 NA/NF 16A (Cash-Timer: Kit ATM, AC SAA, Ilum SAA e Máscara, Luminoso e Pórtico)</t>
  </si>
  <si>
    <t>Mini Contactora Tripolar WEG, Siemens ou similar 40 A (Cash-Timer)</t>
  </si>
  <si>
    <t>3.64</t>
  </si>
  <si>
    <r>
      <t xml:space="preserve">Quadro de metálico d SOBREPOR com espaço para </t>
    </r>
    <r>
      <rPr>
        <b/>
        <sz val="10"/>
        <rFont val="Arial"/>
        <family val="2"/>
      </rPr>
      <t xml:space="preserve">48 disjuntores </t>
    </r>
    <r>
      <rPr>
        <sz val="10"/>
        <rFont val="Arial"/>
        <family val="2"/>
      </rPr>
      <t xml:space="preserve">monopolares e disjuntor geral, c/barramentos de ligação paralelos tripolares isolados para 80A com bornes p/fases, perfil de proteção, e barramentos neutro e proteção, obturadores de banda e acessórios, tampa e contra-tampa metálicas com dobradiças, com fecho, aterramento caixa e porta. </t>
    </r>
    <r>
      <rPr>
        <b/>
        <sz val="10"/>
        <rFont val="Arial"/>
        <family val="2"/>
      </rPr>
      <t>(CDs)</t>
    </r>
  </si>
  <si>
    <r>
      <t xml:space="preserve">Caixa embutir FG </t>
    </r>
    <r>
      <rPr>
        <b/>
        <sz val="10"/>
        <rFont val="Arial"/>
        <family val="2"/>
      </rPr>
      <t>PAREDE</t>
    </r>
    <r>
      <rPr>
        <sz val="10"/>
        <rFont val="Arial"/>
        <family val="2"/>
      </rPr>
      <t xml:space="preserve"> 100x100x50mm (4x4") </t>
    </r>
  </si>
  <si>
    <t>3.65</t>
  </si>
  <si>
    <t>Espelho de pvc 4x2" (100x50mm) ou de Alumínio p/condulete diam. 3/4"  com:</t>
  </si>
  <si>
    <t xml:space="preserve">          - tomada 2xP+T 20A/250V NBR 14136 (PRETA) </t>
  </si>
  <si>
    <t>Caixa Plástica de Sobrepor c/tampa de 200X200mm tipo CPS (para Módulo de Rede do Alarme)</t>
  </si>
  <si>
    <t>Caixa Plástica de sobrepor Cemar CMS - 18M OP 323x250x120mm com tampa plástica de aparafusar, IP44, (Saida Cabos do CFTV) ou similar.</t>
  </si>
  <si>
    <t>Banco de Capacitores Trifásico fixo 3,0 kVAr em 380VAC, em caixa ABS com tampa, com dispositivos anti-explosão, disjuntor de proteção e distorção máxima de harmônicas de 3%</t>
  </si>
  <si>
    <r>
      <t xml:space="preserve">Canaleta de Alumínio de </t>
    </r>
    <r>
      <rPr>
        <b/>
        <sz val="10"/>
        <rFont val="Arial"/>
        <family val="2"/>
      </rPr>
      <t>73x25mm</t>
    </r>
    <r>
      <rPr>
        <sz val="10"/>
        <rFont val="Arial"/>
        <family val="2"/>
      </rPr>
      <t xml:space="preserve"> tripla com /tampa e pintura eletrostática branca</t>
    </r>
  </si>
  <si>
    <t>Demolição parcial do piso externo em basalto</t>
  </si>
  <si>
    <t>Retirar PDGM junto ao acesso da Agência (relocalização provisória)</t>
  </si>
  <si>
    <r>
      <t xml:space="preserve">      - Grade em aço carbono com porta completa para a Peça Forte perfil </t>
    </r>
    <r>
      <rPr>
        <sz val="10"/>
        <rFont val="Arial"/>
        <family val="2"/>
      </rPr>
      <t>Ø12,5mm cada 10cm</t>
    </r>
  </si>
  <si>
    <t>7.2.3</t>
  </si>
  <si>
    <t xml:space="preserve">      - Esmalte sobre esquadrias de madeira, grades metálicas e corrimãos metálicos</t>
  </si>
  <si>
    <t>Persianas verticais 100% PVC isento de chumbo, cor cinza claro, giro de 180º das lâminas de 90mm de largura; trilhos de alumínio anodizado, comandos em nylon e PVC e carrinhos de polipropileno, h=diversas nas esquadrias da Agência nos dois pavimentos</t>
  </si>
  <si>
    <t>Película 3M de proteção solar</t>
  </si>
  <si>
    <t>Vidro laminado 6mm incolor parte superior da esquadria da SAA (acima 2,10m)</t>
  </si>
  <si>
    <t>A1-LOGO</t>
  </si>
  <si>
    <t>A2H1</t>
  </si>
  <si>
    <t>A2H3</t>
  </si>
  <si>
    <t>A3</t>
  </si>
  <si>
    <t>A2PO</t>
  </si>
  <si>
    <t>PP8-M</t>
  </si>
  <si>
    <t>PP9-F</t>
  </si>
  <si>
    <t>PP6-COPA</t>
  </si>
  <si>
    <t>2.2.5</t>
  </si>
  <si>
    <t>PP7-REUNIÃO</t>
  </si>
  <si>
    <t>2.2.6</t>
  </si>
  <si>
    <t>PP1-PRIV</t>
  </si>
  <si>
    <t>PS10-GG</t>
  </si>
  <si>
    <t>PS11-GA</t>
  </si>
  <si>
    <t>PS3</t>
  </si>
  <si>
    <t>PS2</t>
  </si>
  <si>
    <t>PS1</t>
  </si>
  <si>
    <t>PP14-PRESS</t>
  </si>
  <si>
    <t>PP15-AG/HOR</t>
  </si>
  <si>
    <t>PC-INFORMA</t>
  </si>
  <si>
    <t>PC-TARIFA</t>
  </si>
  <si>
    <t>PP13-SENHA</t>
  </si>
  <si>
    <t>Extintor de incêncio CO2 5B:C 6kg</t>
  </si>
  <si>
    <t>Caixa Unificadora de Potenciais CUP - em aço, de sobrepor dim 210x210x90mm, com tampa, com barra de cobre de 6mm de espessura, para 9 terminais, modelo TEL 901 da Termotécnica ou similar.</t>
  </si>
  <si>
    <t>Terminais de pressão para ligação CUP a cabo de cobre flex de #10mm2</t>
  </si>
  <si>
    <t>Suporte Ref. DT.66844.10 p/tres blocos com, TRÊS tomadas tipo bloco NBR.20A Ref. DT.99230.00 (DUAS PRETAS e UMA VERMELHA) ou similar.</t>
  </si>
  <si>
    <t>SUBTOTAL INSTALAÇÕES DE AR CONDICIONADO</t>
  </si>
  <si>
    <t>2.7.1</t>
  </si>
  <si>
    <t>2.7.2</t>
  </si>
  <si>
    <t>2.8.1</t>
  </si>
  <si>
    <t>2.9.1</t>
  </si>
  <si>
    <t>2.9.2</t>
  </si>
  <si>
    <t>2.9.3</t>
  </si>
  <si>
    <t>2.9.4</t>
  </si>
  <si>
    <t>3.15.1</t>
  </si>
  <si>
    <t>3.15.2</t>
  </si>
  <si>
    <t>3.15.3</t>
  </si>
  <si>
    <t>3.15.4</t>
  </si>
  <si>
    <t>3.15.5</t>
  </si>
  <si>
    <t>3.15.6</t>
  </si>
  <si>
    <t>3.15.7</t>
  </si>
  <si>
    <t>3.15.8</t>
  </si>
  <si>
    <t>3.23.1</t>
  </si>
  <si>
    <t>3.23.2</t>
  </si>
  <si>
    <t>3.24.1</t>
  </si>
  <si>
    <t>1.12.1</t>
  </si>
  <si>
    <t>2.4.1</t>
  </si>
  <si>
    <t>Conector Cabo-Haste em Bronze Natural Para Um Cabo de Cobre 16-70mm² c/ Grampo U e Porcas em Aço GF - TEL-585 da Termotécnica ou similar</t>
  </si>
  <si>
    <t>Haste de aço cobreado alta camada Ø3/4"x 2400mm enterrada no solo  TEL-5822 da Termotécnica ou similar.</t>
  </si>
  <si>
    <t>Disjuntor Caixa Moldada -10kA em 380V - 3x40A (proteção Banco Capacitores)-instalado no CD-BK</t>
  </si>
  <si>
    <t>Certificação pontos lógicos Cat.5e  com relatório</t>
  </si>
  <si>
    <t>Condicionador de ar tipo SELF 7,5TR, Compressor scroll, gás refrigerante R410A, linha LEVE, Condensador axial descarga vertical. Conforme memorial descitivo.</t>
  </si>
  <si>
    <t xml:space="preserve">       - Basalto reinstalação e complementação junto ao acesso e rampa, mesma espessura de junta e paginação</t>
  </si>
  <si>
    <t>Porta em vidro temperado 10mm completa (puxador, mola de piso, pinos, etc)</t>
  </si>
  <si>
    <t xml:space="preserve">       - Podotátil em concreto estampado externo (entrada, escada e rampa) (placas 25x25cm)</t>
  </si>
  <si>
    <t>8.2</t>
  </si>
  <si>
    <t>8.3</t>
  </si>
  <si>
    <t>9.4</t>
  </si>
  <si>
    <t>10.5</t>
  </si>
  <si>
    <t>10.6</t>
  </si>
  <si>
    <t>10.7</t>
  </si>
  <si>
    <t>Divisor de ambiente com e sem porta, completo em vidro liso transparente com película jateada, espessura 6mm, requadro de alumínio anodizado, cor branco, nas dimensões conforme projeto. Inclui: fornecimento, montagem, adesivos, perfil REF. ALCOA 30-026 ou equivalente e demais acessórios de fixação.</t>
  </si>
  <si>
    <t>Divisor de sigilo padrão bancada e vidro laminado liso transparente 4mm, com película, na parte superior adesivo jateado e parte inferior, adesivo jateado intercalado - requadro de alumínio anodizado, cor branco, nas dimensões de 0,60x1,80m. Inclui: fornecimento, montagem, adesivos, perfil REF. ALCOA 30-026 ou equivalente, pés e sapatas, conforme padrão e detalhes.</t>
  </si>
  <si>
    <t>2.5.2</t>
  </si>
  <si>
    <t>Sancas em Gesso Acartonado junto às Casas de Máquinas do ar condicionado</t>
  </si>
  <si>
    <t>Fechamento superior em Gesso Acartonado junto às grelhas de retorno do ar condicionado (entre forro e laje)</t>
  </si>
  <si>
    <t>Base em concreto - Fck 30MPa para instalação dos condensadores do ar condicionado</t>
  </si>
  <si>
    <t xml:space="preserve">Exaustor axial tubular, diâmetro 100 mm,  vazão 80m³h, 10 mmCa, 220V/1F/1/20 W, com grade defletora autofechante na saida de ar . </t>
  </si>
  <si>
    <t>Registro Leve de laminas opostas para saida de dutos-difusor</t>
  </si>
  <si>
    <t>Colarinho Rosqueável, Em Chapa De Aço Galvanizado, Diâmetro 205 mm.</t>
  </si>
  <si>
    <t>Colarinho Rosqueável, Em Chapa De Aço Galvanizado, Diâmetro 185 mm.</t>
  </si>
  <si>
    <t>Tomada De Ar Exterior, Completa ( Filtro, Registro, Veneziana E Acabamentos), 397x 597 mm . Ref. Trox Vdf-Fmb</t>
  </si>
  <si>
    <t>Chapa #20 aço galvanizado.</t>
  </si>
  <si>
    <t>Chapa #24 aço galvanizado.</t>
  </si>
  <si>
    <t>Chapa #26 aço galvanizado.</t>
  </si>
  <si>
    <t xml:space="preserve">Duto flexivel circular, com isolamento térmico e acústico, diâmetro cfe Cx plenum. Diâmetro referência: 185 mm </t>
  </si>
  <si>
    <t xml:space="preserve">Duto flexivel circular, com isolamento térmico e acústico, diâmetro cfe Cx plenum. Diâmetro referência: 205 mm </t>
  </si>
  <si>
    <t>Demolição de Selfs antigos, tubulação de condensação, quadros elétricos, eletrodutos e demais acessórios</t>
  </si>
  <si>
    <t>VII</t>
  </si>
  <si>
    <r>
      <rPr>
        <b/>
        <sz val="10"/>
        <rFont val="Arial"/>
        <family val="2"/>
      </rPr>
      <t>4. HORÁRIO PARA EXECUÇÃO/ENTREGA: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A combinar com a Unidade de Engenharia e administração da agência</t>
    </r>
  </si>
  <si>
    <t xml:space="preserve">           - 1x20A</t>
  </si>
  <si>
    <t>2.9.5</t>
  </si>
  <si>
    <t>Destinação de resíduos (atentar para observação 24 e orientações)</t>
  </si>
  <si>
    <t>1.21</t>
  </si>
  <si>
    <t>Transporte de conteiners para destinação e descarte dos resíduos de caliças, ferro, vidro, madeiras, alumínio, cerâmicas, gesso, etc, produzidos pela construção civil (atentar para observação 24 e orientações)</t>
  </si>
  <si>
    <t>Difusor Quadrado com 4 vias de distribuição, em chapa de aluminio, pintado na cor branca, tamanho 4 (410x410mm), com Caixa Plenum  C/Registro Acionado Pela Difusor E Equalizador Fluxo De Ar,Alimentação Lateral.</t>
  </si>
  <si>
    <t>Difusor Quadrado com 4 vias de distribuição, em chapa de aluminio, pintado na cor branca, tamanho 5 (468x468mm), com Caixa Plenum  C/Registro Acionado Pela Difusor E Equalizador Fluxo De Ar,Alimentação Lateral.</t>
  </si>
  <si>
    <t>Difusor Quadrado com 4 vias de distribuição, em chapa de aluminio, pintado na cor branca, tamanho 4 (410x410mm), sem Caixa Plenum  C/Registro Acionado Pela Difusor E Equalizador Fluxo De Ar,Alimentação Superior</t>
  </si>
  <si>
    <r>
      <rPr>
        <b/>
        <sz val="10"/>
        <rFont val="Arial"/>
        <family val="2"/>
      </rPr>
      <t>1. OBJETO:</t>
    </r>
    <r>
      <rPr>
        <sz val="10"/>
        <rFont val="Arial"/>
        <family val="2"/>
      </rPr>
      <t xml:space="preserve"> OBRAS CIVIS, INSTALAÇÕES ELÉTRICAS, LÓGICA E MECÂNICA PARA REFORMA DA </t>
    </r>
    <r>
      <rPr>
        <b/>
        <sz val="10"/>
        <rFont val="Arial"/>
        <family val="2"/>
      </rPr>
      <t>AGÊNCIA SANTIAGO (RS)</t>
    </r>
  </si>
  <si>
    <t>OBRAS CIVIS, INSTALAÇÕES ELÉTRICAS, LÓGICA E MECÂNICA PARA REFORMA DA AGÊNCIA SANTIAGO (RS)</t>
  </si>
  <si>
    <t>x,xx</t>
  </si>
  <si>
    <t>Reinstalação de ar condicionado Hi Wall capacidade12.000 Btu/h, prevendo linhas frigorígenas novas de cobre com isolamento térmico solda, alto vácuo, complemento de fluído refrigerante, adequação no ponto elétrico, adequação no  dreno. Equipamento existente na agência</t>
  </si>
  <si>
    <t xml:space="preserve">      - Acrílica sobre massa acrílica (aplicado sobre paredes internas e externas)</t>
  </si>
  <si>
    <t>Biombo em vidro liso transparente 4mm, requadro de alumínio anodizado, cor branco, nas dimensões de 1,20mx1,40m. Inclui: fornecimento, montagem, adesivos, perfil REF. ALCOA 30-026 ou equivalente, pés e sapatas, conforme detalhe padrão</t>
  </si>
  <si>
    <t>LOGO Retroiluminado em aço escovado parafusados na parede em alvenaria, dimensões 65x60cm, confrme padrão do Banrisul</t>
  </si>
  <si>
    <t>Rack tamanho 12U x 600 - Completo - Grau de proteção IP 54, com uma bandeja, fechaduras em todas as aberturas, porta frontal e teto em aço cego e laterais com aletas para ventilação</t>
  </si>
  <si>
    <t>Patch Panel 24 portas p/ Rack 19" categoria 6</t>
  </si>
  <si>
    <t xml:space="preserve">Guia/Organizador de cabos para RACK 19" </t>
  </si>
  <si>
    <t>Régua com 8 tomadas p/ Rack</t>
  </si>
  <si>
    <t>Cabo UTP cat. 6 (Isolamento LSZH)</t>
  </si>
  <si>
    <t>Patch Cord cat. 6 comprimento 1,0 m - Vermelho</t>
  </si>
  <si>
    <t>Conector RJ45 macho cat. 6</t>
  </si>
  <si>
    <t>Conversor de vídeo UTP 1 canal com alimentação</t>
  </si>
  <si>
    <t>Fonte de Alimentação 12V - 10A Bivolt</t>
  </si>
  <si>
    <t>Conector P4 para conexão da fonte de alimentação com o Conversor de Vídeo</t>
  </si>
  <si>
    <t>conj.</t>
  </si>
  <si>
    <r>
      <rPr>
        <b/>
        <sz val="10"/>
        <rFont val="Arial"/>
        <family val="2"/>
      </rPr>
      <t>3. PRAZO DE EXECUÇÃO/ENTREGA</t>
    </r>
    <r>
      <rPr>
        <sz val="10"/>
        <rFont val="Arial"/>
        <family val="2"/>
      </rPr>
      <t xml:space="preserve">: </t>
    </r>
    <r>
      <rPr>
        <sz val="10"/>
        <rFont val="Arial"/>
        <family val="2"/>
      </rPr>
      <t>150 dias</t>
    </r>
  </si>
  <si>
    <t>Demolição dos pisos cerâmicos, mármore e taco</t>
  </si>
  <si>
    <t xml:space="preserve">       - Cerâmica Cargo Plus Gray 45x45cm da Eliane ou equivalente (retaguarda)</t>
  </si>
  <si>
    <t xml:space="preserve">       - Soleira de granito polido - largura= 25cm</t>
  </si>
  <si>
    <t>3.3.1</t>
  </si>
  <si>
    <t>3.3.2</t>
  </si>
  <si>
    <t xml:space="preserve">       - Cerâmica Cargo Plus Gray da Eliane ou equivalente (retaguarda) - h=10cm</t>
  </si>
  <si>
    <t xml:space="preserve">       - Regularizaçao de base para colocação de piso cerâmico</t>
  </si>
  <si>
    <t xml:space="preserve">       - Regularizaçao de base para colocação de porcelanato</t>
  </si>
  <si>
    <t xml:space="preserve">       - Piso Porcelanato 60x60cm, retificado, antederrapante, PEI 5, junta 1mm alinhada nos dois sentidos, consultar cor e especificação com a Engenharia</t>
  </si>
  <si>
    <t xml:space="preserve">       - Porcelanato idêntico ao piso colocado - h=10cm</t>
  </si>
  <si>
    <t>1.22</t>
  </si>
  <si>
    <t>Remoção de revestimento de madeira das paredes da área de atendimento</t>
  </si>
  <si>
    <t>4.2.1</t>
  </si>
  <si>
    <t>Impermeabilização do reservatório</t>
  </si>
  <si>
    <t>Manta impermeabilizante a base de asfalto modificado c/polimeros de APP tipo Torodim 4mm Viapol ou equivalente</t>
  </si>
  <si>
    <t>Limpeza e remoção de camada impereabilizante do reservatório</t>
  </si>
  <si>
    <t>1.23</t>
  </si>
  <si>
    <t xml:space="preserve">      - Corrimão e guarda-corpo complementação e adaptação do existente à NBR 9050 (rampa e escadas interna e externa)</t>
  </si>
  <si>
    <t>Capa para assento preferencial</t>
  </si>
  <si>
    <t>Fita adesiva antiderrapante para escadas internas - e = 5cm</t>
  </si>
  <si>
    <t xml:space="preserve">      - Porta 100x210cm alumínio anodizado cor branco, perfil série 30 SAA - externa - circulação</t>
  </si>
  <si>
    <t>Vidro laminado 6mm incolor esquadrias externas</t>
  </si>
  <si>
    <t>7.3.2</t>
  </si>
  <si>
    <t>7.3.3</t>
  </si>
  <si>
    <t>1.24</t>
  </si>
  <si>
    <t>1.25</t>
  </si>
  <si>
    <t>Retirada de testeira modelo antigo junto a fachada principal</t>
  </si>
  <si>
    <t>Retirada de totem modelo antigo e poste metálico</t>
  </si>
  <si>
    <t>Retirada de pórtico modelo antigo</t>
  </si>
  <si>
    <t>1.26</t>
  </si>
  <si>
    <t>1.27</t>
  </si>
  <si>
    <t>1.28</t>
  </si>
  <si>
    <t>Retirada de complementos laterais da testeira</t>
  </si>
  <si>
    <t>Retirada de testeira antiga fixada em base de concreto (mastros)</t>
  </si>
  <si>
    <t>Executar reforço estrutural da laje de forro do subsolo, para instalação da plataforma elevatória (Projeto, ART e Execução)</t>
  </si>
  <si>
    <t>Montagem de estantes de aço</t>
  </si>
  <si>
    <t>9.5</t>
  </si>
  <si>
    <t>Organização e montagem geral do leiaute provisórios: mobiliário, biombos e/ou div leves (tapumes), etc. - conforme leiaute fornecido</t>
  </si>
  <si>
    <t>Tampo e totem - estação acessível</t>
  </si>
  <si>
    <t>Demolição parcial de laje em concreto armado para instalação do elevador hidráulico - dimensões 1,44m x 1,62m</t>
  </si>
  <si>
    <t>2.4.2</t>
  </si>
  <si>
    <t>PLACAS EM ACRÍLICO ADESIVADAS - Placas de acrílicos sobrepostas (branca translúcida e azul Pantone 300C), com texto em adesivo vinílico branco,  presas à porta/parede por fita dupla-face, conforme projeto.</t>
  </si>
  <si>
    <t>2.2.7</t>
  </si>
  <si>
    <t>PLACAS EM ACRÍLICO - Placa de acrílico  cristal jateado, com texto em braile em ABS e=0,8mm,  presas a parede através de fita dupla-face, conforme projeto.</t>
  </si>
  <si>
    <t>PP17-M</t>
  </si>
  <si>
    <t>PP18-F</t>
  </si>
  <si>
    <t>2.6.1</t>
  </si>
  <si>
    <t>2.6.2</t>
  </si>
  <si>
    <t>Fornecimento e instalação de uma plataforma hidráulica do tipo enclausurada em estrutura de alumínio com perfis de montagem alinhados, pintado com tinta epoxi  cor branca, com capacidade de 250kg: Percurso 3,57m, velocidade 6m/min, 02 paradas, 01 entrada na cabina, acionamento hidráulico com central motriz de baixo ruído, uso interno - Conforme ISO 9386 e NBR 15655-1</t>
  </si>
  <si>
    <t>7.1.4</t>
  </si>
  <si>
    <t xml:space="preserve">      - Esquadria Maxim Ar e fixa em alumínio anodizado branca série 31</t>
  </si>
  <si>
    <t>7.3.4</t>
  </si>
  <si>
    <t>Demolição dos azulejos dos sanitários e copa</t>
  </si>
  <si>
    <t>Demolição das louças e metais dos sanitários</t>
  </si>
  <si>
    <t>1.29</t>
  </si>
  <si>
    <t>5.3</t>
  </si>
  <si>
    <t xml:space="preserve">      - Reforço metálico em parede de gesso para instalação das barras de apoio e pia do sanitário PNE</t>
  </si>
  <si>
    <t>Demolição paredes de alvenaria (sanitários copa) e abertura de portas</t>
  </si>
  <si>
    <t>6.4</t>
  </si>
  <si>
    <t>Acabamento do peitoril das janelas com basalto polido largura 20cm - com pingadeira - Todas as janelas</t>
  </si>
  <si>
    <t>Demolição de acabamento de peitoril das janelas em cerâmica</t>
  </si>
  <si>
    <t>1.30</t>
  </si>
  <si>
    <t>Acabamento do peitoril das marquises de cobertura com basalto polido largura 20cm - com pingadeira</t>
  </si>
  <si>
    <t>Demolição de esquadrias</t>
  </si>
  <si>
    <t xml:space="preserve">      - Porta 100x210cm alumínio anodizado cor branco, perfil série 30 SAA - externa - atendimento subsolo</t>
  </si>
  <si>
    <t xml:space="preserve">      - Porta de grade de ferro 1,00x2,10m -1/2''-espaçamento de 10cm entre barras, barra transversal com ferro chato 1x1/4", pintada, com tinta antiferruginosa e tinta esmalte-branca - instalar internamente</t>
  </si>
  <si>
    <t xml:space="preserve">      - Grade de ferro -1/2''-espaçamento de 10cm entre barras, barra transversal com ferro chato 1x1/4", pintada, com tinta antiferruginosa e tinta esmalte-branca - instalar internamente nas janelas do subsolo</t>
  </si>
  <si>
    <t>7.2.4</t>
  </si>
  <si>
    <t>7.2.5</t>
  </si>
  <si>
    <t>Barra em aço inox de 40 cm para fixação nas portas dos sanitários pne</t>
  </si>
  <si>
    <t>Chapa em aço inox para portas sanitário pne</t>
  </si>
  <si>
    <t>Barras de apoio para sanitário PNE - 80cm</t>
  </si>
  <si>
    <t xml:space="preserve">         - Porta de madeira semi-oca, medindo 80x210 com ferragens completas, com marco de madeira maciça, para circulações,caixas, arquivo, sanitários, no break, retaguarda, sala de reunião e sala de negócios</t>
  </si>
  <si>
    <t xml:space="preserve">         - Porta de madeira semi-oca, medindo 90x210 com ferragens completas, com marco de madeira maciça, para Sanitários PNE e acesso à retaguarda</t>
  </si>
  <si>
    <t xml:space="preserve">         - Porta em laminado estrutural ts, medindo 60x210 com ferragens completas, para sanitários</t>
  </si>
  <si>
    <t>PP16-UNI</t>
  </si>
  <si>
    <t>2.5.3</t>
  </si>
  <si>
    <t>PP10-PNE</t>
  </si>
  <si>
    <t xml:space="preserve">      - Revestimento cerâmico nas paredes dos sanitários</t>
  </si>
  <si>
    <t>6.5</t>
  </si>
  <si>
    <t xml:space="preserve">      - Paineis de granito, cinza andorinha e = 20mm, acabamento polido, para divisória nos sanitários </t>
  </si>
  <si>
    <t>10.8</t>
  </si>
  <si>
    <t>10.9</t>
  </si>
  <si>
    <t xml:space="preserve">Bacia sanitária para PNE completa com tampo - sem abertura frontal </t>
  </si>
  <si>
    <t>10.10</t>
  </si>
  <si>
    <t>10.11</t>
  </si>
  <si>
    <t>Lavatório de canto M da Celite cod. 04013 - ou equivalente - cor branco, com sifão cromado</t>
  </si>
  <si>
    <t>Caixa de descarga de embutir modelo Montana 9000 ou equivalente</t>
  </si>
  <si>
    <t>10.12</t>
  </si>
  <si>
    <t>10.13</t>
  </si>
  <si>
    <t>Torneira para sanitário - tipo alavanca</t>
  </si>
  <si>
    <t>10.14</t>
  </si>
  <si>
    <t>Adaptação das instalações hidráulicas</t>
  </si>
  <si>
    <t>10.15</t>
  </si>
  <si>
    <t>Bancada em granito cinza andorinha 260x55cm - acabamento polido, com espelho e borda - com 03 cubas em aço inox completa com sifão metálico</t>
  </si>
  <si>
    <t>Bancada em granito cinza andorinha 390x55cm - acabamento polido, com espelho e borda - com 04 cubas em aço inox completa com sifão metálico</t>
  </si>
  <si>
    <t>Espelho para sanitários 180x90cm borda em alumínio anodizado natural</t>
  </si>
  <si>
    <t>Telha metálica termoacústica fixada em estrutura metálica</t>
  </si>
  <si>
    <t>Calha em chapa galvanizada dobrada</t>
  </si>
  <si>
    <t>Algeroz em chapa galvanizada dobrada</t>
  </si>
  <si>
    <t>Tubos de queda em PVC</t>
  </si>
  <si>
    <t>Bloco frontal</t>
  </si>
  <si>
    <t>Estrutura metálica para telhado para receber telha metálica - 6 águas - manter projeto original</t>
  </si>
  <si>
    <t>Fornecer e instalar ralos tipo abacaxi nas descidas pluviais da cobertura</t>
  </si>
  <si>
    <t>4.1.5</t>
  </si>
  <si>
    <t>Bloco fundos</t>
  </si>
  <si>
    <t>Estrutura metálica para telhado para receber telha metálica - 4 águas - manter projeto original</t>
  </si>
  <si>
    <t>4.2.2</t>
  </si>
  <si>
    <t>4.2.3</t>
  </si>
  <si>
    <t>4.2.5</t>
  </si>
  <si>
    <t>4.2.6</t>
  </si>
  <si>
    <t>4.3.1</t>
  </si>
  <si>
    <t>Limpeza da laje de cobertura</t>
  </si>
  <si>
    <t>4.1.6</t>
  </si>
  <si>
    <t>Remoção do piso da torre de ar condicionado</t>
  </si>
  <si>
    <t>1.31</t>
  </si>
  <si>
    <t>1.32</t>
  </si>
  <si>
    <t>Retirada de impermeabilização e raspagem da massa de acentamento até o nível da laje (torre ar condicionado)</t>
  </si>
  <si>
    <t>Lajota glasurada 30x30cm - para torre de ar condicionado - assentado sobre cimento, rejunte de 2cm</t>
  </si>
  <si>
    <t>Manta asfáltica impermeabilizante - aplicada sobre laje de concreto</t>
  </si>
  <si>
    <t>Laje da torre do ar condicionado</t>
  </si>
  <si>
    <t>4.4.1</t>
  </si>
  <si>
    <t>4.4.2</t>
  </si>
  <si>
    <t>Desmontagem e descarte de estantes de madeira</t>
  </si>
  <si>
    <t>1.33</t>
  </si>
  <si>
    <t>Administração da Obra</t>
  </si>
  <si>
    <t>Para Raios poliméricos - 10 kA - 15 kV</t>
  </si>
  <si>
    <t>un.</t>
  </si>
  <si>
    <t>Trasnsformador Trif. 112,5kVA-220/380volts/13.8kV-15kV- A SECO</t>
  </si>
  <si>
    <t>Quadro de Comando de Sobrepor para  Central de Alarme - 600x480x220mm tipo CS</t>
  </si>
  <si>
    <t>Certificação pontos lógicos Cat.6e  com relatório</t>
  </si>
  <si>
    <r>
      <t xml:space="preserve">Quadro de metálico d SOBREPOR com espaço para </t>
    </r>
    <r>
      <rPr>
        <b/>
        <sz val="10"/>
        <rFont val="Arial"/>
        <family val="2"/>
      </rPr>
      <t>50 disjuntores</t>
    </r>
    <r>
      <rPr>
        <sz val="10"/>
        <rFont val="Arial"/>
        <family val="2"/>
      </rPr>
      <t xml:space="preserve"> monopolares e disjuntor geral, c/barramenos de ligação paralelos tripolares isolados para 80A com bornes p/fases, perfil de proteção, e barramentos neutro e proteção, obturadores de banda e acessórios, tampa e contra-tampa metálicas com dobradiças, com fecho, aterramento caixa e porta. </t>
    </r>
    <r>
      <rPr>
        <b/>
        <sz val="10"/>
        <rFont val="Arial"/>
        <family val="2"/>
      </rPr>
      <t>(CD-ESTAB)</t>
    </r>
  </si>
  <si>
    <r>
      <t xml:space="preserve">Quadro tipo Caixa de comando 600x480x220mm c/ acessórios - </t>
    </r>
    <r>
      <rPr>
        <b/>
        <sz val="10"/>
        <rFont val="Arial"/>
        <family val="2"/>
      </rPr>
      <t>(Cash Timer)</t>
    </r>
  </si>
  <si>
    <r>
      <t xml:space="preserve">Quadro de metálico d SOBREPOR com espaço para </t>
    </r>
    <r>
      <rPr>
        <b/>
        <sz val="10"/>
        <rFont val="Arial"/>
        <family val="2"/>
      </rPr>
      <t>50 disjuntores</t>
    </r>
    <r>
      <rPr>
        <sz val="10"/>
        <rFont val="Arial"/>
        <family val="2"/>
      </rPr>
      <t xml:space="preserve"> monopolares e disjuntor geral, c/barramentos de ligação paralelos tripolares isolados para 80A com bornes p/fases, perfil de proteção, e barramentos neutro e proteção, obturadores de banda e acessórios, tampa e contra-tampa metálicas com dobradiças, com fecho, aterramento caixa e porta. </t>
    </r>
    <r>
      <rPr>
        <b/>
        <sz val="10"/>
        <rFont val="Arial"/>
        <family val="2"/>
      </rPr>
      <t>(CDs)</t>
    </r>
  </si>
  <si>
    <t>Rack tamanho 12U x 600 - Completo, com régua com 8 tomadas p/ Rack e com tres bandeijas.</t>
  </si>
  <si>
    <t>DG - N.º3 (400x400x130mm) - Sobrepor/Embutir com barra de terra, fixações, acessórios  internos p/ montagem</t>
  </si>
  <si>
    <t>3.3.3</t>
  </si>
  <si>
    <t>3.3.4</t>
  </si>
  <si>
    <t>3.3.5</t>
  </si>
  <si>
    <t>3.3.6</t>
  </si>
  <si>
    <t>3.3.7</t>
  </si>
  <si>
    <t>3.4.1</t>
  </si>
  <si>
    <t>3.4.2</t>
  </si>
  <si>
    <t>5.4</t>
  </si>
  <si>
    <t>Abrigo metálico uso interno para extintor  4kg tipo caixa para extintor de incêndio em chapa de aço carbono com pintura eletrostática a pó cor vermelha com ventilação lateral e vidro frontal estilhaçante com adesivo  "EM CASO DE INCENDIO QUEBRE O VIDRO"</t>
  </si>
  <si>
    <t>Cabo de cobre Nú 50mm² (7 FIOS NBR 6524) - Aterramento Totem - modelo TEL 5750 da Termotécnica ou similar</t>
  </si>
  <si>
    <t>Conector  Fixador Universl de latão estanhado para junção Totem-Cabo de cobre TEL 5023 (para cabos de #16 a #50mm2) da Termotécnica ou similar</t>
  </si>
  <si>
    <r>
      <t xml:space="preserve">5. CONDIÇÕES DE PAGAMENTO: </t>
    </r>
    <r>
      <rPr>
        <sz val="10"/>
        <rFont val="Arial"/>
        <family val="2"/>
      </rPr>
      <t>Conforme serviço medido. Após fiscalização e aceite, será efetuado o pagamento à contratada, no 4º dia útil do mês subsequente à entrega da nota fiscal/fatura correspondente.</t>
    </r>
  </si>
  <si>
    <t>um</t>
  </si>
  <si>
    <r>
      <rPr>
        <b/>
        <sz val="10"/>
        <rFont val="Arial"/>
        <family val="2"/>
      </rPr>
      <t xml:space="preserve">2. ENDEREÇO DE EXECUÇÃO/ENTREGA: </t>
    </r>
    <r>
      <rPr>
        <sz val="10"/>
        <rFont val="Arial"/>
        <family val="2"/>
      </rPr>
      <t>Av. Venâncio Aires, 959 - Centro - Santiago/RS</t>
    </r>
  </si>
  <si>
    <t>4.2.4</t>
  </si>
  <si>
    <t>OBSERVAÇÃO:</t>
  </si>
  <si>
    <t>Na proposta da empresa licitante ou em anexo a esta, deverá ser informado explicitamente: marca e modelo de todos os equipamentos (portas giratórias detectora de metais, condicionadores de ar, elevadores, plataformas elevatórias, escadas rolantes, e etc.) a serem fornecidos e/ou instalados. Para maiores esclarecimentos a empresa poderá anexar catálogos atualizados com especificações técnicas dos equipamentos.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</si>
</sst>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"/>
    <numFmt numFmtId="173" formatCode="#,##0.00;[Red]#,##0.00"/>
    <numFmt numFmtId="174" formatCode="0.00;[Red]0.00"/>
    <numFmt numFmtId="175" formatCode="_(* #,##0.00_);_(* \(#,##0.00\);_(* \-??_);_(@_)"/>
    <numFmt numFmtId="176" formatCode="0.000000"/>
    <numFmt numFmtId="177" formatCode="0.000"/>
    <numFmt numFmtId="178" formatCode="#,##0.000"/>
    <numFmt numFmtId="179" formatCode="#,##0.00\ [$€]\ ;\-#,##0.00\ [$€]\ ;&quot; -&quot;#\ [$€]\ ;@\ "/>
    <numFmt numFmtId="180" formatCode="_(* #,##0.00_)"/>
    <numFmt numFmtId="181" formatCode="#,##0.0000"/>
    <numFmt numFmtId="182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hair"/>
      <right style="medium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/>
    </border>
    <border>
      <left style="hair"/>
      <right style="hair"/>
      <top style="hair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9" fontId="6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175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9" applyNumberFormat="0" applyFill="0" applyAlignment="0" applyProtection="0"/>
    <xf numFmtId="40" fontId="3" fillId="0" borderId="0" applyFill="0" applyBorder="0" applyAlignment="0" applyProtection="0"/>
    <xf numFmtId="40" fontId="6" fillId="0" borderId="0" applyFill="0" applyBorder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4" fontId="0" fillId="0" borderId="0" xfId="0" applyNumberFormat="1" applyFont="1" applyFill="1" applyBorder="1" applyAlignment="1" applyProtection="1">
      <alignment vertical="center" wrapText="1"/>
      <protection hidden="1"/>
    </xf>
    <xf numFmtId="0" fontId="48" fillId="0" borderId="0" xfId="0" applyFont="1" applyFill="1" applyAlignment="1" applyProtection="1">
      <alignment vertical="top"/>
      <protection hidden="1"/>
    </xf>
    <xf numFmtId="172" fontId="0" fillId="4" borderId="10" xfId="0" applyNumberFormat="1" applyFont="1" applyFill="1" applyBorder="1" applyAlignment="1" applyProtection="1">
      <alignment horizontal="left" vertical="center"/>
      <protection hidden="1"/>
    </xf>
    <xf numFmtId="4" fontId="0" fillId="0" borderId="11" xfId="72" applyNumberFormat="1" applyFont="1" applyFill="1" applyBorder="1" applyAlignment="1" applyProtection="1">
      <alignment horizontal="right" vertical="center"/>
      <protection locked="0"/>
    </xf>
    <xf numFmtId="4" fontId="0" fillId="0" borderId="11" xfId="72" applyNumberFormat="1" applyFont="1" applyFill="1" applyBorder="1" applyAlignment="1" applyProtection="1">
      <alignment horizontal="right" vertical="center"/>
      <protection locked="0"/>
    </xf>
    <xf numFmtId="4" fontId="0" fillId="33" borderId="12" xfId="0" applyNumberFormat="1" applyFont="1" applyFill="1" applyBorder="1" applyAlignment="1" applyProtection="1">
      <alignment horizontal="right" vertical="center"/>
      <protection locked="0"/>
    </xf>
    <xf numFmtId="4" fontId="0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1" xfId="0" applyNumberFormat="1" applyFont="1" applyFill="1" applyBorder="1" applyAlignment="1" applyProtection="1">
      <alignment horizontal="right" vertical="center"/>
      <protection locked="0"/>
    </xf>
    <xf numFmtId="4" fontId="0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hidden="1"/>
    </xf>
    <xf numFmtId="4" fontId="48" fillId="0" borderId="11" xfId="72" applyNumberFormat="1" applyFont="1" applyFill="1" applyBorder="1" applyAlignment="1" applyProtection="1">
      <alignment horizontal="center" vertical="center"/>
      <protection hidden="1"/>
    </xf>
    <xf numFmtId="40" fontId="0" fillId="0" borderId="11" xfId="72" applyNumberFormat="1" applyFont="1" applyFill="1" applyBorder="1" applyAlignment="1" applyProtection="1">
      <alignment horizontal="center" vertical="center"/>
      <protection hidden="1"/>
    </xf>
    <xf numFmtId="4" fontId="0" fillId="0" borderId="11" xfId="72" applyNumberFormat="1" applyFont="1" applyFill="1" applyBorder="1" applyAlignment="1" applyProtection="1">
      <alignment horizontal="center" vertical="center"/>
      <protection hidden="1"/>
    </xf>
    <xf numFmtId="4" fontId="0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0" fillId="0" borderId="13" xfId="0" applyNumberFormat="1" applyFont="1" applyFill="1" applyBorder="1" applyAlignment="1" applyProtection="1">
      <alignment horizontal="right" vertical="center"/>
      <protection hidden="1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4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" fontId="2" fillId="0" borderId="0" xfId="0" applyNumberFormat="1" applyFont="1" applyFill="1" applyAlignment="1" applyProtection="1">
      <alignment/>
      <protection hidden="1"/>
    </xf>
    <xf numFmtId="1" fontId="0" fillId="0" borderId="11" xfId="0" applyNumberFormat="1" applyFont="1" applyFill="1" applyBorder="1" applyAlignment="1" applyProtection="1">
      <alignment horizontal="left" vertical="center"/>
      <protection hidden="1"/>
    </xf>
    <xf numFmtId="3" fontId="0" fillId="0" borderId="11" xfId="72" applyNumberFormat="1" applyFont="1" applyFill="1" applyBorder="1" applyAlignment="1" applyProtection="1">
      <alignment horizontal="center" vertical="center"/>
      <protection hidden="1"/>
    </xf>
    <xf numFmtId="40" fontId="0" fillId="0" borderId="11" xfId="72" applyNumberFormat="1" applyFont="1" applyFill="1" applyBorder="1" applyAlignment="1" applyProtection="1">
      <alignment horizontal="center" vertical="center"/>
      <protection hidden="1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5" xfId="72" applyNumberFormat="1" applyFont="1" applyFill="1" applyBorder="1" applyAlignment="1" applyProtection="1">
      <alignment horizontal="right" vertical="center"/>
      <protection hidden="1"/>
    </xf>
    <xf numFmtId="0" fontId="0" fillId="0" borderId="11" xfId="0" applyFont="1" applyFill="1" applyBorder="1" applyAlignment="1" applyProtection="1">
      <alignment vertical="top" wrapText="1"/>
      <protection hidden="1"/>
    </xf>
    <xf numFmtId="0" fontId="0" fillId="0" borderId="13" xfId="0" applyFont="1" applyFill="1" applyBorder="1" applyAlignment="1" applyProtection="1">
      <alignment horizontal="left" vertical="center" wrapText="1"/>
      <protection hidden="1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0" fontId="0" fillId="0" borderId="11" xfId="0" applyFill="1" applyBorder="1" applyAlignment="1" applyProtection="1">
      <alignment horizontal="left" vertical="center" wrapText="1"/>
      <protection hidden="1"/>
    </xf>
    <xf numFmtId="172" fontId="0" fillId="4" borderId="16" xfId="0" applyNumberFormat="1" applyFont="1" applyFill="1" applyBorder="1" applyAlignment="1" applyProtection="1">
      <alignment horizontal="left" vertical="center"/>
      <protection hidden="1"/>
    </xf>
    <xf numFmtId="0" fontId="0" fillId="0" borderId="11" xfId="0" applyFont="1" applyFill="1" applyBorder="1" applyAlignment="1" applyProtection="1">
      <alignment horizontal="left" vertical="center"/>
      <protection hidden="1"/>
    </xf>
    <xf numFmtId="172" fontId="0" fillId="34" borderId="17" xfId="0" applyNumberFormat="1" applyFont="1" applyFill="1" applyBorder="1" applyAlignment="1" applyProtection="1">
      <alignment horizontal="left" vertical="center"/>
      <protection hidden="1"/>
    </xf>
    <xf numFmtId="172" fontId="0" fillId="0" borderId="17" xfId="0" applyNumberFormat="1" applyFont="1" applyFill="1" applyBorder="1" applyAlignment="1" applyProtection="1">
      <alignment horizontal="left" vertical="center"/>
      <protection hidden="1"/>
    </xf>
    <xf numFmtId="172" fontId="0" fillId="0" borderId="18" xfId="0" applyNumberFormat="1" applyFont="1" applyFill="1" applyBorder="1" applyAlignment="1" applyProtection="1">
      <alignment horizontal="left" vertical="center"/>
      <protection hidden="1"/>
    </xf>
    <xf numFmtId="172" fontId="0" fillId="0" borderId="19" xfId="0" applyNumberFormat="1" applyFont="1" applyFill="1" applyBorder="1" applyAlignment="1" applyProtection="1">
      <alignment horizontal="left" vertical="center"/>
      <protection hidden="1"/>
    </xf>
    <xf numFmtId="172" fontId="0" fillId="0" borderId="20" xfId="0" applyNumberFormat="1" applyFont="1" applyFill="1" applyBorder="1" applyAlignment="1" applyProtection="1">
      <alignment horizontal="left" vertical="center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  <xf numFmtId="4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0" fillId="0" borderId="11" xfId="0" applyNumberFormat="1" applyFont="1" applyFill="1" applyBorder="1" applyAlignment="1" applyProtection="1">
      <alignment horizontal="left" vertical="center"/>
      <protection hidden="1"/>
    </xf>
    <xf numFmtId="172" fontId="0" fillId="0" borderId="17" xfId="0" applyNumberFormat="1" applyFont="1" applyFill="1" applyBorder="1" applyAlignment="1" applyProtection="1">
      <alignment horizontal="left" vertical="center" wrapText="1"/>
      <protection hidden="1"/>
    </xf>
    <xf numFmtId="172" fontId="9" fillId="0" borderId="18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2" fillId="34" borderId="21" xfId="0" applyFont="1" applyFill="1" applyBorder="1" applyAlignment="1" applyProtection="1">
      <alignment horizontal="left" vertical="center"/>
      <protection hidden="1"/>
    </xf>
    <xf numFmtId="49" fontId="2" fillId="34" borderId="22" xfId="0" applyNumberFormat="1" applyFont="1" applyFill="1" applyBorder="1" applyAlignment="1" applyProtection="1">
      <alignment vertical="center"/>
      <protection hidden="1"/>
    </xf>
    <xf numFmtId="0" fontId="10" fillId="34" borderId="23" xfId="0" applyFont="1" applyFill="1" applyBorder="1" applyAlignment="1" applyProtection="1">
      <alignment horizontal="center" vertical="center"/>
      <protection hidden="1"/>
    </xf>
    <xf numFmtId="4" fontId="2" fillId="34" borderId="24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49" fontId="2" fillId="34" borderId="25" xfId="0" applyNumberFormat="1" applyFont="1" applyFill="1" applyBorder="1" applyAlignment="1" applyProtection="1">
      <alignment vertical="center"/>
      <protection hidden="1"/>
    </xf>
    <xf numFmtId="0" fontId="2" fillId="34" borderId="26" xfId="0" applyFont="1" applyFill="1" applyBorder="1" applyAlignment="1" applyProtection="1">
      <alignment horizontal="left" vertical="center" wrapText="1"/>
      <protection hidden="1"/>
    </xf>
    <xf numFmtId="4" fontId="2" fillId="34" borderId="26" xfId="0" applyNumberFormat="1" applyFont="1" applyFill="1" applyBorder="1" applyAlignment="1" applyProtection="1">
      <alignment horizontal="center" vertical="center"/>
      <protection hidden="1"/>
    </xf>
    <xf numFmtId="4" fontId="2" fillId="34" borderId="27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center"/>
      <protection hidden="1"/>
    </xf>
    <xf numFmtId="49" fontId="2" fillId="4" borderId="26" xfId="0" applyNumberFormat="1" applyFont="1" applyFill="1" applyBorder="1" applyAlignment="1" applyProtection="1">
      <alignment horizontal="left" vertical="center"/>
      <protection hidden="1"/>
    </xf>
    <xf numFmtId="0" fontId="0" fillId="0" borderId="12" xfId="0" applyFont="1" applyFill="1" applyBorder="1" applyAlignment="1" applyProtection="1">
      <alignment horizontal="left" vertical="center" wrapText="1"/>
      <protection hidden="1"/>
    </xf>
    <xf numFmtId="4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4" fontId="0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0" fillId="0" borderId="28" xfId="72" applyNumberFormat="1" applyFont="1" applyFill="1" applyBorder="1" applyAlignment="1" applyProtection="1">
      <alignment horizontal="right" vertical="center"/>
      <protection hidden="1"/>
    </xf>
    <xf numFmtId="49" fontId="2" fillId="34" borderId="11" xfId="0" applyNumberFormat="1" applyFont="1" applyFill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4" fontId="0" fillId="0" borderId="15" xfId="72" applyNumberFormat="1" applyFont="1" applyFill="1" applyBorder="1" applyAlignment="1" applyProtection="1">
      <alignment horizontal="right" vertical="center"/>
      <protection hidden="1"/>
    </xf>
    <xf numFmtId="2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2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horizontal="left" vertical="center" wrapText="1"/>
      <protection hidden="1"/>
    </xf>
    <xf numFmtId="4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29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4" fontId="0" fillId="0" borderId="15" xfId="72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4" fontId="0" fillId="0" borderId="30" xfId="72" applyNumberFormat="1" applyFont="1" applyFill="1" applyBorder="1" applyAlignment="1" applyProtection="1">
      <alignment horizontal="right" vertical="center"/>
      <protection hidden="1"/>
    </xf>
    <xf numFmtId="4" fontId="0" fillId="0" borderId="0" xfId="72" applyNumberFormat="1" applyFont="1" applyFill="1" applyBorder="1" applyAlignment="1" applyProtection="1">
      <alignment horizontal="right" vertical="center"/>
      <protection hidden="1"/>
    </xf>
    <xf numFmtId="0" fontId="0" fillId="0" borderId="31" xfId="0" applyFont="1" applyFill="1" applyBorder="1" applyAlignment="1" applyProtection="1">
      <alignment horizontal="left" vertical="center" wrapText="1"/>
      <protection hidden="1"/>
    </xf>
    <xf numFmtId="4" fontId="0" fillId="0" borderId="31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Font="1" applyFill="1" applyAlignment="1" applyProtection="1">
      <alignment/>
      <protection hidden="1"/>
    </xf>
    <xf numFmtId="4" fontId="48" fillId="0" borderId="11" xfId="0" applyNumberFormat="1" applyFont="1" applyFill="1" applyBorder="1" applyAlignment="1" applyProtection="1">
      <alignment horizontal="left" vertical="center"/>
      <protection hidden="1"/>
    </xf>
    <xf numFmtId="4" fontId="48" fillId="0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0" xfId="72" applyNumberFormat="1" applyFont="1" applyFill="1" applyBorder="1" applyAlignment="1" applyProtection="1">
      <alignment horizontal="right" vertical="center"/>
      <protection hidden="1"/>
    </xf>
    <xf numFmtId="4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4" fontId="0" fillId="0" borderId="32" xfId="72" applyNumberFormat="1" applyFont="1" applyFill="1" applyBorder="1" applyAlignment="1" applyProtection="1">
      <alignment horizontal="right" vertical="center"/>
      <protection hidden="1"/>
    </xf>
    <xf numFmtId="4" fontId="2" fillId="35" borderId="26" xfId="0" applyNumberFormat="1" applyFont="1" applyFill="1" applyBorder="1" applyAlignment="1" applyProtection="1">
      <alignment horizontal="right" vertical="center" wrapText="1"/>
      <protection hidden="1"/>
    </xf>
    <xf numFmtId="4" fontId="2" fillId="35" borderId="33" xfId="72" applyNumberFormat="1" applyFont="1" applyFill="1" applyBorder="1" applyAlignment="1" applyProtection="1">
      <alignment horizontal="right" vertical="center"/>
      <protection hidden="1"/>
    </xf>
    <xf numFmtId="172" fontId="0" fillId="34" borderId="34" xfId="0" applyNumberFormat="1" applyFont="1" applyFill="1" applyBorder="1" applyAlignment="1" applyProtection="1">
      <alignment horizontal="left" vertical="center"/>
      <protection hidden="1"/>
    </xf>
    <xf numFmtId="49" fontId="2" fillId="34" borderId="35" xfId="0" applyNumberFormat="1" applyFont="1" applyFill="1" applyBorder="1" applyAlignment="1" applyProtection="1">
      <alignment horizontal="left" vertical="center"/>
      <protection hidden="1"/>
    </xf>
    <xf numFmtId="49" fontId="0" fillId="0" borderId="12" xfId="0" applyNumberFormat="1" applyFont="1" applyFill="1" applyBorder="1" applyAlignment="1" applyProtection="1">
      <alignment horizontal="left" vertical="center"/>
      <protection hidden="1"/>
    </xf>
    <xf numFmtId="4" fontId="0" fillId="0" borderId="12" xfId="0" applyNumberFormat="1" applyFont="1" applyFill="1" applyBorder="1" applyAlignment="1" applyProtection="1">
      <alignment horizontal="center" vertical="center"/>
      <protection hidden="1"/>
    </xf>
    <xf numFmtId="49" fontId="0" fillId="0" borderId="13" xfId="0" applyNumberFormat="1" applyFont="1" applyFill="1" applyBorder="1" applyAlignment="1" applyProtection="1">
      <alignment horizontal="left" vertical="center"/>
      <protection hidden="1"/>
    </xf>
    <xf numFmtId="0" fontId="2" fillId="35" borderId="26" xfId="0" applyFont="1" applyFill="1" applyBorder="1" applyAlignment="1" applyProtection="1">
      <alignment horizontal="left" vertical="center" wrapText="1"/>
      <protection hidden="1"/>
    </xf>
    <xf numFmtId="172" fontId="0" fillId="34" borderId="36" xfId="0" applyNumberFormat="1" applyFont="1" applyFill="1" applyBorder="1" applyAlignment="1" applyProtection="1">
      <alignment horizontal="left" vertical="center"/>
      <protection hidden="1"/>
    </xf>
    <xf numFmtId="49" fontId="2" fillId="34" borderId="37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 vertical="center" wrapText="1"/>
      <protection hidden="1"/>
    </xf>
    <xf numFmtId="4" fontId="0" fillId="0" borderId="15" xfId="0" applyNumberFormat="1" applyFont="1" applyFill="1" applyBorder="1" applyAlignment="1" applyProtection="1">
      <alignment horizontal="left" vertical="center" wrapText="1"/>
      <protection hidden="1"/>
    </xf>
    <xf numFmtId="4" fontId="0" fillId="0" borderId="11" xfId="72" applyNumberFormat="1" applyFont="1" applyFill="1" applyBorder="1" applyAlignment="1" applyProtection="1">
      <alignment horizontal="right" vertical="center"/>
      <protection hidden="1"/>
    </xf>
    <xf numFmtId="49" fontId="0" fillId="0" borderId="38" xfId="0" applyNumberFormat="1" applyFont="1" applyFill="1" applyBorder="1" applyAlignment="1" applyProtection="1">
      <alignment horizontal="left" vertical="center"/>
      <protection hidden="1"/>
    </xf>
    <xf numFmtId="0" fontId="0" fillId="0" borderId="38" xfId="0" applyFont="1" applyFill="1" applyBorder="1" applyAlignment="1" applyProtection="1">
      <alignment horizontal="left" vertical="center" wrapText="1"/>
      <protection hidden="1"/>
    </xf>
    <xf numFmtId="4" fontId="0" fillId="0" borderId="28" xfId="72" applyNumberFormat="1" applyFont="1" applyFill="1" applyBorder="1" applyAlignment="1" applyProtection="1">
      <alignment horizontal="right" vertical="center"/>
      <protection hidden="1"/>
    </xf>
    <xf numFmtId="4" fontId="0" fillId="0" borderId="32" xfId="72" applyNumberFormat="1" applyFont="1" applyFill="1" applyBorder="1" applyAlignment="1" applyProtection="1">
      <alignment horizontal="right" vertical="center"/>
      <protection hidden="1"/>
    </xf>
    <xf numFmtId="0" fontId="0" fillId="0" borderId="18" xfId="0" applyFont="1" applyFill="1" applyBorder="1" applyAlignment="1" applyProtection="1">
      <alignment horizontal="left" vertical="center" wrapText="1"/>
      <protection hidden="1"/>
    </xf>
    <xf numFmtId="4" fontId="0" fillId="0" borderId="38" xfId="0" applyNumberFormat="1" applyFont="1" applyFill="1" applyBorder="1" applyAlignment="1" applyProtection="1">
      <alignment horizontal="center" vertical="center"/>
      <protection hidden="1"/>
    </xf>
    <xf numFmtId="4" fontId="0" fillId="0" borderId="28" xfId="0" applyNumberFormat="1" applyFont="1" applyFill="1" applyBorder="1" applyAlignment="1" applyProtection="1">
      <alignment horizontal="right" vertical="center"/>
      <protection hidden="1"/>
    </xf>
    <xf numFmtId="0" fontId="48" fillId="0" borderId="0" xfId="0" applyFont="1" applyAlignment="1" applyProtection="1">
      <alignment vertical="center"/>
      <protection hidden="1"/>
    </xf>
    <xf numFmtId="4" fontId="0" fillId="0" borderId="15" xfId="0" applyNumberFormat="1" applyFont="1" applyFill="1" applyBorder="1" applyAlignment="1" applyProtection="1">
      <alignment horizontal="right" vertical="center"/>
      <protection hidden="1"/>
    </xf>
    <xf numFmtId="0" fontId="48" fillId="0" borderId="0" xfId="0" applyFont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4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4" fontId="0" fillId="0" borderId="32" xfId="0" applyNumberFormat="1" applyFont="1" applyFill="1" applyBorder="1" applyAlignment="1" applyProtection="1">
      <alignment horizontal="right" vertical="center"/>
      <protection hidden="1"/>
    </xf>
    <xf numFmtId="4" fontId="2" fillId="36" borderId="26" xfId="0" applyNumberFormat="1" applyFont="1" applyFill="1" applyBorder="1" applyAlignment="1" applyProtection="1">
      <alignment horizontal="right" vertical="center"/>
      <protection hidden="1"/>
    </xf>
    <xf numFmtId="4" fontId="2" fillId="36" borderId="33" xfId="0" applyNumberFormat="1" applyFont="1" applyFill="1" applyBorder="1" applyAlignment="1" applyProtection="1">
      <alignment horizontal="right" vertical="center"/>
      <protection hidden="1"/>
    </xf>
    <xf numFmtId="172" fontId="2" fillId="33" borderId="20" xfId="0" applyNumberFormat="1" applyFont="1" applyFill="1" applyBorder="1" applyAlignment="1" applyProtection="1">
      <alignment horizontal="left" vertical="center"/>
      <protection hidden="1"/>
    </xf>
    <xf numFmtId="0" fontId="0" fillId="33" borderId="12" xfId="0" applyNumberFormat="1" applyFont="1" applyFill="1" applyBorder="1" applyAlignment="1" applyProtection="1">
      <alignment horizontal="left" vertical="center"/>
      <protection hidden="1"/>
    </xf>
    <xf numFmtId="0" fontId="0" fillId="33" borderId="12" xfId="0" applyFont="1" applyFill="1" applyBorder="1" applyAlignment="1" applyProtection="1">
      <alignment horizontal="left" vertical="center" wrapText="1"/>
      <protection hidden="1"/>
    </xf>
    <xf numFmtId="4" fontId="0" fillId="33" borderId="12" xfId="0" applyNumberFormat="1" applyFont="1" applyFill="1" applyBorder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 horizontal="center" vertical="center"/>
      <protection hidden="1"/>
    </xf>
    <xf numFmtId="4" fontId="0" fillId="33" borderId="28" xfId="73" applyNumberFormat="1" applyFont="1" applyFill="1" applyBorder="1" applyAlignment="1" applyProtection="1">
      <alignment horizontal="right" vertical="center"/>
      <protection hidden="1"/>
    </xf>
    <xf numFmtId="172" fontId="2" fillId="33" borderId="17" xfId="0" applyNumberFormat="1" applyFont="1" applyFill="1" applyBorder="1" applyAlignment="1" applyProtection="1">
      <alignment horizontal="left" vertical="center"/>
      <protection hidden="1"/>
    </xf>
    <xf numFmtId="0" fontId="0" fillId="33" borderId="11" xfId="0" applyNumberFormat="1" applyFont="1" applyFill="1" applyBorder="1" applyAlignment="1" applyProtection="1">
      <alignment horizontal="left" vertical="center"/>
      <protection hidden="1"/>
    </xf>
    <xf numFmtId="0" fontId="0" fillId="33" borderId="11" xfId="0" applyFont="1" applyFill="1" applyBorder="1" applyAlignment="1" applyProtection="1">
      <alignment horizontal="left" vertical="center" wrapText="1"/>
      <protection hidden="1"/>
    </xf>
    <xf numFmtId="4" fontId="0" fillId="33" borderId="11" xfId="0" applyNumberFormat="1" applyFont="1" applyFill="1" applyBorder="1" applyAlignment="1" applyProtection="1">
      <alignment horizontal="center" vertical="center"/>
      <protection hidden="1"/>
    </xf>
    <xf numFmtId="0" fontId="0" fillId="33" borderId="11" xfId="0" applyFont="1" applyFill="1" applyBorder="1" applyAlignment="1" applyProtection="1">
      <alignment horizontal="center" vertical="center"/>
      <protection hidden="1"/>
    </xf>
    <xf numFmtId="4" fontId="0" fillId="33" borderId="15" xfId="73" applyNumberFormat="1" applyFont="1" applyFill="1" applyBorder="1" applyAlignment="1" applyProtection="1">
      <alignment horizontal="right" vertical="center"/>
      <protection hidden="1"/>
    </xf>
    <xf numFmtId="172" fontId="2" fillId="0" borderId="17" xfId="0" applyNumberFormat="1" applyFont="1" applyFill="1" applyBorder="1" applyAlignment="1" applyProtection="1">
      <alignment horizontal="left" vertical="center"/>
      <protection hidden="1"/>
    </xf>
    <xf numFmtId="0" fontId="0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NumberFormat="1" applyFont="1" applyFill="1" applyBorder="1" applyAlignment="1" applyProtection="1">
      <alignment horizontal="left" vertical="center"/>
      <protection hidden="1"/>
    </xf>
    <xf numFmtId="4" fontId="0" fillId="0" borderId="15" xfId="73" applyNumberFormat="1" applyFont="1" applyFill="1" applyBorder="1" applyAlignment="1" applyProtection="1">
      <alignment horizontal="right" vertical="center"/>
      <protection hidden="1"/>
    </xf>
    <xf numFmtId="172" fontId="2" fillId="0" borderId="18" xfId="0" applyNumberFormat="1" applyFont="1" applyFill="1" applyBorder="1" applyAlignment="1" applyProtection="1">
      <alignment horizontal="left" vertical="center"/>
      <protection hidden="1"/>
    </xf>
    <xf numFmtId="0" fontId="0" fillId="0" borderId="13" xfId="0" applyNumberFormat="1" applyFont="1" applyFill="1" applyBorder="1" applyAlignment="1" applyProtection="1">
      <alignment horizontal="left" vertical="center"/>
      <protection hidden="1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32" xfId="73" applyNumberFormat="1" applyFont="1" applyFill="1" applyBorder="1" applyAlignment="1" applyProtection="1">
      <alignment horizontal="right" vertical="center"/>
      <protection hidden="1"/>
    </xf>
    <xf numFmtId="4" fontId="2" fillId="36" borderId="26" xfId="0" applyNumberFormat="1" applyFont="1" applyFill="1" applyBorder="1" applyAlignment="1" applyProtection="1">
      <alignment horizontal="right" vertical="center" wrapText="1"/>
      <protection hidden="1"/>
    </xf>
    <xf numFmtId="4" fontId="2" fillId="36" borderId="33" xfId="0" applyNumberFormat="1" applyFont="1" applyFill="1" applyBorder="1" applyAlignment="1" applyProtection="1">
      <alignment horizontal="right" vertical="center" wrapText="1"/>
      <protection hidden="1"/>
    </xf>
    <xf numFmtId="49" fontId="2" fillId="4" borderId="39" xfId="0" applyNumberFormat="1" applyFont="1" applyFill="1" applyBorder="1" applyAlignment="1" applyProtection="1">
      <alignment horizontal="left" vertical="center"/>
      <protection hidden="1"/>
    </xf>
    <xf numFmtId="0" fontId="48" fillId="0" borderId="0" xfId="0" applyFont="1" applyAlignment="1" applyProtection="1">
      <alignment/>
      <protection hidden="1"/>
    </xf>
    <xf numFmtId="0" fontId="0" fillId="0" borderId="11" xfId="57" applyFont="1" applyFill="1" applyBorder="1" applyAlignment="1" applyProtection="1">
      <alignment horizontal="left" vertical="center" wrapText="1"/>
      <protection hidden="1"/>
    </xf>
    <xf numFmtId="4" fontId="0" fillId="0" borderId="11" xfId="62" applyNumberFormat="1" applyFont="1" applyFill="1" applyBorder="1" applyAlignment="1" applyProtection="1">
      <alignment horizontal="center" vertical="center" wrapText="1"/>
      <protection hidden="1"/>
    </xf>
    <xf numFmtId="175" fontId="0" fillId="0" borderId="11" xfId="62" applyFont="1" applyFill="1" applyBorder="1" applyAlignment="1" applyProtection="1">
      <alignment horizontal="center" vertical="center" wrapText="1"/>
      <protection hidden="1"/>
    </xf>
    <xf numFmtId="4" fontId="0" fillId="0" borderId="15" xfId="72" applyNumberFormat="1" applyFont="1" applyFill="1" applyBorder="1" applyAlignment="1" applyProtection="1">
      <alignment horizontal="right" vertical="center" wrapText="1"/>
      <protection hidden="1"/>
    </xf>
    <xf numFmtId="0" fontId="0" fillId="0" borderId="17" xfId="0" applyFont="1" applyBorder="1" applyAlignment="1" applyProtection="1">
      <alignment horizontal="left" vertical="center"/>
      <protection hidden="1"/>
    </xf>
    <xf numFmtId="0" fontId="0" fillId="0" borderId="11" xfId="55" applyFont="1" applyFill="1" applyBorder="1" applyAlignment="1" applyProtection="1">
      <alignment horizontal="left" vertical="center" wrapText="1"/>
      <protection hidden="1"/>
    </xf>
    <xf numFmtId="4" fontId="0" fillId="0" borderId="11" xfId="0" applyNumberFormat="1" applyFont="1" applyBorder="1" applyAlignment="1" applyProtection="1">
      <alignment horizontal="center" vertical="center" wrapText="1"/>
      <protection hidden="1"/>
    </xf>
    <xf numFmtId="4" fontId="0" fillId="0" borderId="11" xfId="0" applyNumberFormat="1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left" vertical="center" wrapText="1"/>
      <protection hidden="1"/>
    </xf>
    <xf numFmtId="0" fontId="0" fillId="0" borderId="17" xfId="0" applyFont="1" applyFill="1" applyBorder="1" applyAlignment="1" applyProtection="1">
      <alignment horizontal="left" vertical="center"/>
      <protection hidden="1"/>
    </xf>
    <xf numFmtId="49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0" fillId="0" borderId="15" xfId="0" applyNumberFormat="1" applyFont="1" applyFill="1" applyBorder="1" applyAlignment="1" applyProtection="1">
      <alignment horizontal="right" vertical="center" wrapText="1"/>
      <protection hidden="1"/>
    </xf>
    <xf numFmtId="49" fontId="0" fillId="0" borderId="11" xfId="0" applyNumberFormat="1" applyFill="1" applyBorder="1" applyAlignment="1" applyProtection="1">
      <alignment horizontal="left" vertical="center"/>
      <protection hidden="1"/>
    </xf>
    <xf numFmtId="40" fontId="0" fillId="0" borderId="11" xfId="72" applyFont="1" applyFill="1" applyBorder="1" applyAlignment="1" applyProtection="1">
      <alignment horizontal="center" vertical="center" wrapText="1"/>
      <protection hidden="1"/>
    </xf>
    <xf numFmtId="40" fontId="0" fillId="0" borderId="11" xfId="72" applyFont="1" applyFill="1" applyBorder="1" applyAlignment="1" applyProtection="1">
      <alignment horizontal="center" vertical="center"/>
      <protection hidden="1"/>
    </xf>
    <xf numFmtId="0" fontId="0" fillId="0" borderId="17" xfId="56" applyFont="1" applyFill="1" applyBorder="1" applyAlignment="1" applyProtection="1">
      <alignment horizontal="left" vertical="center"/>
      <protection hidden="1"/>
    </xf>
    <xf numFmtId="0" fontId="0" fillId="0" borderId="11" xfId="56" applyFont="1" applyFill="1" applyBorder="1" applyAlignment="1" applyProtection="1">
      <alignment horizontal="left" vertical="center" wrapText="1"/>
      <protection hidden="1"/>
    </xf>
    <xf numFmtId="0" fontId="0" fillId="0" borderId="11" xfId="54" applyFont="1" applyFill="1" applyBorder="1" applyAlignment="1" applyProtection="1">
      <alignment horizontal="left" vertical="center" wrapText="1"/>
      <protection hidden="1"/>
    </xf>
    <xf numFmtId="0" fontId="0" fillId="0" borderId="11" xfId="57" applyNumberFormat="1" applyFont="1" applyFill="1" applyBorder="1" applyAlignment="1" applyProtection="1">
      <alignment horizontal="left" vertical="center" wrapText="1"/>
      <protection hidden="1"/>
    </xf>
    <xf numFmtId="4" fontId="0" fillId="0" borderId="13" xfId="72" applyNumberFormat="1" applyFont="1" applyFill="1" applyBorder="1" applyAlignment="1" applyProtection="1">
      <alignment horizontal="center" vertical="center"/>
      <protection hidden="1"/>
    </xf>
    <xf numFmtId="40" fontId="0" fillId="0" borderId="13" xfId="72" applyFont="1" applyFill="1" applyBorder="1" applyAlignment="1" applyProtection="1">
      <alignment horizontal="center" vertical="center"/>
      <protection hidden="1"/>
    </xf>
    <xf numFmtId="172" fontId="0" fillId="34" borderId="20" xfId="0" applyNumberFormat="1" applyFont="1" applyFill="1" applyBorder="1" applyAlignment="1" applyProtection="1">
      <alignment horizontal="left" vertical="center"/>
      <protection hidden="1"/>
    </xf>
    <xf numFmtId="49" fontId="2" fillId="34" borderId="12" xfId="0" applyNumberFormat="1" applyFont="1" applyFill="1" applyBorder="1" applyAlignment="1" applyProtection="1">
      <alignment horizontal="left" vertical="center"/>
      <protection hidden="1"/>
    </xf>
    <xf numFmtId="4" fontId="0" fillId="0" borderId="11" xfId="72" applyNumberFormat="1" applyFont="1" applyFill="1" applyBorder="1" applyAlignment="1" applyProtection="1">
      <alignment horizontal="center" vertical="center" wrapText="1"/>
      <protection hidden="1"/>
    </xf>
    <xf numFmtId="4" fontId="0" fillId="0" borderId="11" xfId="72" applyNumberFormat="1" applyFont="1" applyFill="1" applyBorder="1" applyAlignment="1" applyProtection="1">
      <alignment horizontal="center" vertical="center"/>
      <protection hidden="1"/>
    </xf>
    <xf numFmtId="40" fontId="0" fillId="0" borderId="11" xfId="72" applyFont="1" applyFill="1" applyBorder="1" applyAlignment="1" applyProtection="1">
      <alignment horizontal="center" vertical="center"/>
      <protection hidden="1"/>
    </xf>
    <xf numFmtId="1" fontId="9" fillId="0" borderId="13" xfId="0" applyNumberFormat="1" applyFont="1" applyFill="1" applyBorder="1" applyAlignment="1" applyProtection="1">
      <alignment horizontal="left" vertical="center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4" fontId="9" fillId="0" borderId="13" xfId="72" applyNumberFormat="1" applyFont="1" applyFill="1" applyBorder="1" applyAlignment="1" applyProtection="1">
      <alignment horizontal="center" vertical="center"/>
      <protection hidden="1"/>
    </xf>
    <xf numFmtId="178" fontId="9" fillId="0" borderId="13" xfId="72" applyNumberFormat="1" applyFont="1" applyFill="1" applyBorder="1" applyAlignment="1" applyProtection="1">
      <alignment horizontal="center" vertical="center"/>
      <protection hidden="1"/>
    </xf>
    <xf numFmtId="4" fontId="0" fillId="0" borderId="12" xfId="72" applyNumberFormat="1" applyFont="1" applyFill="1" applyBorder="1" applyAlignment="1" applyProtection="1">
      <alignment horizontal="center" vertical="center"/>
      <protection hidden="1"/>
    </xf>
    <xf numFmtId="40" fontId="0" fillId="0" borderId="12" xfId="72" applyFont="1" applyFill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>
      <alignment horizontal="left" vertical="center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4" fontId="48" fillId="0" borderId="0" xfId="0" applyNumberFormat="1" applyFont="1" applyAlignment="1" applyProtection="1">
      <alignment/>
      <protection hidden="1"/>
    </xf>
    <xf numFmtId="0" fontId="0" fillId="0" borderId="18" xfId="0" applyFont="1" applyFill="1" applyBorder="1" applyAlignment="1" applyProtection="1">
      <alignment horizontal="left" vertical="center"/>
      <protection hidden="1"/>
    </xf>
    <xf numFmtId="4" fontId="2" fillId="36" borderId="40" xfId="0" applyNumberFormat="1" applyFont="1" applyFill="1" applyBorder="1" applyAlignment="1" applyProtection="1">
      <alignment horizontal="right" vertical="center"/>
      <protection hidden="1"/>
    </xf>
    <xf numFmtId="4" fontId="2" fillId="36" borderId="41" xfId="0" applyNumberFormat="1" applyFont="1" applyFill="1" applyBorder="1" applyAlignment="1" applyProtection="1">
      <alignment horizontal="right" vertical="center"/>
      <protection hidden="1"/>
    </xf>
    <xf numFmtId="4" fontId="2" fillId="36" borderId="42" xfId="0" applyNumberFormat="1" applyFont="1" applyFill="1" applyBorder="1" applyAlignment="1" applyProtection="1">
      <alignment horizontal="right" vertical="center"/>
      <protection hidden="1"/>
    </xf>
    <xf numFmtId="4" fontId="2" fillId="37" borderId="4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49" fontId="0" fillId="0" borderId="0" xfId="0" applyNumberFormat="1" applyFont="1" applyFill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4" fontId="0" fillId="0" borderId="0" xfId="0" applyNumberFormat="1" applyFont="1" applyFill="1" applyAlignment="1" applyProtection="1">
      <alignment horizontal="center" vertical="top"/>
      <protection hidden="1"/>
    </xf>
    <xf numFmtId="178" fontId="0" fillId="0" borderId="0" xfId="0" applyNumberFormat="1" applyFont="1" applyFill="1" applyAlignment="1" applyProtection="1">
      <alignment horizontal="center" vertical="top"/>
      <protection hidden="1"/>
    </xf>
    <xf numFmtId="4" fontId="0" fillId="0" borderId="0" xfId="0" applyNumberFormat="1" applyFont="1" applyFill="1" applyAlignment="1" applyProtection="1">
      <alignment horizontal="right" vertical="top"/>
      <protection hidden="1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31" xfId="0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38" xfId="0" applyNumberFormat="1" applyFont="1" applyFill="1" applyBorder="1" applyAlignment="1" applyProtection="1">
      <alignment horizontal="right" vertical="center"/>
      <protection locked="0"/>
    </xf>
    <xf numFmtId="4" fontId="0" fillId="0" borderId="11" xfId="73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62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4" fontId="0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57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57" applyNumberFormat="1" applyFont="1" applyFill="1" applyBorder="1" applyAlignment="1" applyProtection="1">
      <alignment horizontal="right" vertical="center"/>
      <protection locked="0"/>
    </xf>
    <xf numFmtId="4" fontId="0" fillId="0" borderId="11" xfId="72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56" applyNumberFormat="1" applyFont="1" applyFill="1" applyBorder="1" applyAlignment="1" applyProtection="1">
      <alignment horizontal="right" vertical="center"/>
      <protection locked="0"/>
    </xf>
    <xf numFmtId="4" fontId="0" fillId="0" borderId="13" xfId="72" applyNumberFormat="1" applyFont="1" applyFill="1" applyBorder="1" applyAlignment="1" applyProtection="1">
      <alignment horizontal="right" vertical="center"/>
      <protection locked="0"/>
    </xf>
    <xf numFmtId="4" fontId="0" fillId="0" borderId="11" xfId="72" applyNumberFormat="1" applyFont="1" applyFill="1" applyBorder="1" applyAlignment="1" applyProtection="1">
      <alignment horizontal="right" vertical="center" wrapText="1"/>
      <protection locked="0"/>
    </xf>
    <xf numFmtId="4" fontId="9" fillId="0" borderId="13" xfId="0" applyNumberFormat="1" applyFont="1" applyFill="1" applyBorder="1" applyAlignment="1" applyProtection="1">
      <alignment horizontal="right" vertical="center"/>
      <protection locked="0"/>
    </xf>
    <xf numFmtId="4" fontId="0" fillId="0" borderId="12" xfId="72" applyNumberFormat="1" applyFont="1" applyFill="1" applyBorder="1" applyAlignment="1" applyProtection="1">
      <alignment horizontal="right" vertical="center"/>
      <protection locked="0"/>
    </xf>
    <xf numFmtId="0" fontId="0" fillId="0" borderId="44" xfId="0" applyFont="1" applyFill="1" applyBorder="1" applyAlignment="1">
      <alignment horizontal="left" vertical="top"/>
    </xf>
    <xf numFmtId="49" fontId="0" fillId="0" borderId="45" xfId="0" applyNumberFormat="1" applyFont="1" applyFill="1" applyBorder="1" applyAlignment="1">
      <alignment horizontal="left" vertical="top"/>
    </xf>
    <xf numFmtId="0" fontId="0" fillId="0" borderId="45" xfId="0" applyFont="1" applyFill="1" applyBorder="1" applyAlignment="1">
      <alignment vertical="top"/>
    </xf>
    <xf numFmtId="4" fontId="0" fillId="0" borderId="45" xfId="0" applyNumberFormat="1" applyFont="1" applyFill="1" applyBorder="1" applyAlignment="1">
      <alignment horizontal="center" vertical="top"/>
    </xf>
    <xf numFmtId="178" fontId="0" fillId="0" borderId="45" xfId="0" applyNumberFormat="1" applyFont="1" applyFill="1" applyBorder="1" applyAlignment="1">
      <alignment horizontal="center" vertical="top"/>
    </xf>
    <xf numFmtId="4" fontId="0" fillId="0" borderId="45" xfId="0" applyNumberFormat="1" applyFont="1" applyFill="1" applyBorder="1" applyAlignment="1">
      <alignment horizontal="right" vertical="top"/>
    </xf>
    <xf numFmtId="4" fontId="0" fillId="0" borderId="46" xfId="0" applyNumberFormat="1" applyFont="1" applyFill="1" applyBorder="1" applyAlignment="1">
      <alignment horizontal="right" vertical="top"/>
    </xf>
    <xf numFmtId="0" fontId="0" fillId="0" borderId="47" xfId="0" applyFont="1" applyFill="1" applyBorder="1" applyAlignment="1">
      <alignment horizontal="left" vertical="top"/>
    </xf>
    <xf numFmtId="49" fontId="0" fillId="0" borderId="48" xfId="0" applyNumberFormat="1" applyFont="1" applyFill="1" applyBorder="1" applyAlignment="1">
      <alignment horizontal="left" vertical="top"/>
    </xf>
    <xf numFmtId="4" fontId="2" fillId="37" borderId="49" xfId="0" applyNumberFormat="1" applyFont="1" applyFill="1" applyBorder="1" applyAlignment="1">
      <alignment horizontal="right" vertical="center"/>
    </xf>
    <xf numFmtId="4" fontId="2" fillId="37" borderId="50" xfId="0" applyNumberFormat="1" applyFont="1" applyFill="1" applyBorder="1" applyAlignment="1">
      <alignment horizontal="right" vertical="center"/>
    </xf>
    <xf numFmtId="4" fontId="2" fillId="37" borderId="43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37" borderId="43" xfId="0" applyFont="1" applyFill="1" applyBorder="1" applyAlignment="1">
      <alignment horizontal="left" vertical="center"/>
    </xf>
    <xf numFmtId="0" fontId="2" fillId="37" borderId="43" xfId="0" applyFont="1" applyFill="1" applyBorder="1" applyAlignment="1">
      <alignment horizontal="left" vertical="center"/>
    </xf>
    <xf numFmtId="0" fontId="2" fillId="37" borderId="52" xfId="0" applyFont="1" applyFill="1" applyBorder="1" applyAlignment="1">
      <alignment horizontal="left" vertical="center"/>
    </xf>
    <xf numFmtId="0" fontId="2" fillId="36" borderId="52" xfId="0" applyFont="1" applyFill="1" applyBorder="1" applyAlignment="1" applyProtection="1">
      <alignment horizontal="center" vertical="center"/>
      <protection hidden="1"/>
    </xf>
    <xf numFmtId="0" fontId="2" fillId="36" borderId="49" xfId="0" applyFont="1" applyFill="1" applyBorder="1" applyAlignment="1" applyProtection="1">
      <alignment horizontal="center" vertical="center"/>
      <protection hidden="1"/>
    </xf>
    <xf numFmtId="0" fontId="2" fillId="36" borderId="50" xfId="0" applyFont="1" applyFill="1" applyBorder="1" applyAlignment="1" applyProtection="1">
      <alignment horizontal="center" vertical="center"/>
      <protection hidden="1"/>
    </xf>
    <xf numFmtId="0" fontId="0" fillId="37" borderId="43" xfId="0" applyFont="1" applyFill="1" applyBorder="1" applyAlignment="1" applyProtection="1">
      <alignment horizontal="left" vertical="center"/>
      <protection hidden="1"/>
    </xf>
    <xf numFmtId="0" fontId="2" fillId="37" borderId="43" xfId="0" applyFont="1" applyFill="1" applyBorder="1" applyAlignment="1" applyProtection="1">
      <alignment horizontal="left" vertical="center"/>
      <protection hidden="1"/>
    </xf>
    <xf numFmtId="172" fontId="0" fillId="35" borderId="10" xfId="0" applyNumberFormat="1" applyFont="1" applyFill="1" applyBorder="1" applyAlignment="1" applyProtection="1">
      <alignment horizontal="left" vertical="center"/>
      <protection hidden="1"/>
    </xf>
    <xf numFmtId="172" fontId="0" fillId="35" borderId="26" xfId="0" applyNumberFormat="1" applyFont="1" applyFill="1" applyBorder="1" applyAlignment="1" applyProtection="1">
      <alignment horizontal="left" vertical="center"/>
      <protection hidden="1"/>
    </xf>
    <xf numFmtId="0" fontId="2" fillId="35" borderId="26" xfId="0" applyFont="1" applyFill="1" applyBorder="1" applyAlignment="1" applyProtection="1">
      <alignment horizontal="left" vertical="center" wrapText="1"/>
      <protection hidden="1"/>
    </xf>
    <xf numFmtId="0" fontId="2" fillId="36" borderId="26" xfId="0" applyFont="1" applyFill="1" applyBorder="1" applyAlignment="1" applyProtection="1">
      <alignment horizontal="left" vertical="center" wrapText="1"/>
      <protection hidden="1"/>
    </xf>
    <xf numFmtId="172" fontId="0" fillId="36" borderId="53" xfId="0" applyNumberFormat="1" applyFont="1" applyFill="1" applyBorder="1" applyAlignment="1" applyProtection="1">
      <alignment horizontal="left" vertical="center"/>
      <protection hidden="1"/>
    </xf>
    <xf numFmtId="172" fontId="0" fillId="36" borderId="54" xfId="0" applyNumberFormat="1" applyFont="1" applyFill="1" applyBorder="1" applyAlignment="1" applyProtection="1">
      <alignment horizontal="left" vertical="center"/>
      <protection hidden="1"/>
    </xf>
    <xf numFmtId="172" fontId="2" fillId="36" borderId="10" xfId="0" applyNumberFormat="1" applyFont="1" applyFill="1" applyBorder="1" applyAlignment="1" applyProtection="1">
      <alignment horizontal="left" vertical="center"/>
      <protection hidden="1"/>
    </xf>
    <xf numFmtId="172" fontId="2" fillId="36" borderId="26" xfId="0" applyNumberFormat="1" applyFont="1" applyFill="1" applyBorder="1" applyAlignment="1" applyProtection="1">
      <alignment horizontal="left" vertical="center"/>
      <protection hidden="1"/>
    </xf>
    <xf numFmtId="0" fontId="2" fillId="4" borderId="55" xfId="0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 wrapText="1"/>
      <protection hidden="1"/>
    </xf>
    <xf numFmtId="0" fontId="2" fillId="4" borderId="57" xfId="0" applyFont="1" applyFill="1" applyBorder="1" applyAlignment="1" applyProtection="1">
      <alignment horizontal="left" vertical="center" wrapText="1"/>
      <protection hidden="1"/>
    </xf>
    <xf numFmtId="0" fontId="2" fillId="35" borderId="55" xfId="0" applyFont="1" applyFill="1" applyBorder="1" applyAlignment="1" applyProtection="1">
      <alignment horizontal="left" vertical="center" wrapText="1"/>
      <protection hidden="1"/>
    </xf>
    <xf numFmtId="0" fontId="2" fillId="35" borderId="56" xfId="0" applyFont="1" applyFill="1" applyBorder="1" applyAlignment="1" applyProtection="1">
      <alignment horizontal="left" vertical="center" wrapText="1"/>
      <protection hidden="1"/>
    </xf>
    <xf numFmtId="0" fontId="2" fillId="35" borderId="54" xfId="0" applyFont="1" applyFill="1" applyBorder="1" applyAlignment="1" applyProtection="1">
      <alignment horizontal="left" vertical="center" wrapText="1"/>
      <protection hidden="1"/>
    </xf>
    <xf numFmtId="0" fontId="2" fillId="34" borderId="11" xfId="0" applyFont="1" applyFill="1" applyBorder="1" applyAlignment="1" applyProtection="1">
      <alignment horizontal="left" vertical="center" wrapText="1"/>
      <protection hidden="1"/>
    </xf>
    <xf numFmtId="0" fontId="2" fillId="34" borderId="15" xfId="0" applyFont="1" applyFill="1" applyBorder="1" applyAlignment="1" applyProtection="1">
      <alignment horizontal="left" vertical="center" wrapText="1"/>
      <protection hidden="1"/>
    </xf>
    <xf numFmtId="0" fontId="2" fillId="4" borderId="26" xfId="0" applyFont="1" applyFill="1" applyBorder="1" applyAlignment="1" applyProtection="1">
      <alignment horizontal="left" vertical="center" wrapText="1"/>
      <protection hidden="1"/>
    </xf>
    <xf numFmtId="0" fontId="2" fillId="4" borderId="33" xfId="0" applyFont="1" applyFill="1" applyBorder="1" applyAlignment="1" applyProtection="1">
      <alignment horizontal="left" vertical="center" wrapText="1"/>
      <protection hidden="1"/>
    </xf>
    <xf numFmtId="0" fontId="2" fillId="34" borderId="35" xfId="0" applyFont="1" applyFill="1" applyBorder="1" applyAlignment="1" applyProtection="1">
      <alignment horizontal="left" vertical="center" wrapText="1"/>
      <protection hidden="1"/>
    </xf>
    <xf numFmtId="0" fontId="2" fillId="34" borderId="58" xfId="0" applyFont="1" applyFill="1" applyBorder="1" applyAlignment="1" applyProtection="1">
      <alignment horizontal="left" vertical="center" wrapText="1"/>
      <protection hidden="1"/>
    </xf>
    <xf numFmtId="0" fontId="2" fillId="34" borderId="37" xfId="0" applyFont="1" applyFill="1" applyBorder="1" applyAlignment="1" applyProtection="1">
      <alignment horizontal="left" vertical="center" wrapText="1"/>
      <protection hidden="1"/>
    </xf>
    <xf numFmtId="0" fontId="2" fillId="34" borderId="59" xfId="0" applyFont="1" applyFill="1" applyBorder="1" applyAlignment="1" applyProtection="1">
      <alignment horizontal="left" vertical="center" wrapText="1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5" xfId="72" applyNumberFormat="1" applyFont="1" applyFill="1" applyBorder="1" applyAlignment="1" applyProtection="1">
      <alignment horizontal="right" vertical="center"/>
      <protection hidden="1"/>
    </xf>
    <xf numFmtId="49" fontId="0" fillId="0" borderId="11" xfId="0" applyNumberFormat="1" applyFont="1" applyFill="1" applyBorder="1" applyAlignment="1" applyProtection="1">
      <alignment horizontal="left" vertical="center"/>
      <protection hidden="1"/>
    </xf>
    <xf numFmtId="4" fontId="2" fillId="34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left" vertical="top"/>
      <protection hidden="1"/>
    </xf>
    <xf numFmtId="0" fontId="0" fillId="0" borderId="11" xfId="0" applyFont="1" applyBorder="1" applyAlignment="1" applyProtection="1">
      <alignment horizontal="left" vertical="top"/>
      <protection hidden="1"/>
    </xf>
    <xf numFmtId="0" fontId="2" fillId="0" borderId="11" xfId="0" applyFont="1" applyBorder="1" applyAlignment="1" applyProtection="1">
      <alignment horizontal="left" wrapText="1"/>
      <protection hidden="1"/>
    </xf>
    <xf numFmtId="0" fontId="2" fillId="4" borderId="26" xfId="0" applyFont="1" applyFill="1" applyBorder="1" applyAlignment="1" applyProtection="1">
      <alignment horizontal="left" vertical="top" wrapText="1"/>
      <protection hidden="1"/>
    </xf>
    <xf numFmtId="0" fontId="2" fillId="4" borderId="33" xfId="0" applyFont="1" applyFill="1" applyBorder="1" applyAlignment="1" applyProtection="1">
      <alignment horizontal="left" vertical="top" wrapText="1"/>
      <protection hidden="1"/>
    </xf>
    <xf numFmtId="0" fontId="0" fillId="0" borderId="12" xfId="0" applyBorder="1" applyAlignment="1" applyProtection="1">
      <alignment horizontal="left" vertical="top"/>
      <protection hidden="1"/>
    </xf>
    <xf numFmtId="4" fontId="2" fillId="34" borderId="22" xfId="0" applyNumberFormat="1" applyFont="1" applyFill="1" applyBorder="1" applyAlignment="1" applyProtection="1">
      <alignment horizontal="center" vertical="center"/>
      <protection hidden="1"/>
    </xf>
    <xf numFmtId="4" fontId="2" fillId="34" borderId="25" xfId="0" applyNumberFormat="1" applyFont="1" applyFill="1" applyBorder="1" applyAlignment="1" applyProtection="1">
      <alignment horizontal="center" vertical="center"/>
      <protection hidden="1"/>
    </xf>
    <xf numFmtId="178" fontId="2" fillId="34" borderId="22" xfId="0" applyNumberFormat="1" applyFont="1" applyFill="1" applyBorder="1" applyAlignment="1" applyProtection="1">
      <alignment horizontal="center" vertical="center"/>
      <protection hidden="1"/>
    </xf>
    <xf numFmtId="178" fontId="2" fillId="34" borderId="25" xfId="0" applyNumberFormat="1" applyFont="1" applyFill="1" applyBorder="1" applyAlignment="1" applyProtection="1">
      <alignment horizontal="center" vertical="center"/>
      <protection hidden="1"/>
    </xf>
    <xf numFmtId="0" fontId="2" fillId="4" borderId="26" xfId="53" applyFont="1" applyFill="1" applyBorder="1" applyAlignment="1" applyProtection="1">
      <alignment horizontal="left" vertical="center" wrapText="1"/>
      <protection hidden="1"/>
    </xf>
    <xf numFmtId="0" fontId="2" fillId="4" borderId="33" xfId="53" applyFont="1" applyFill="1" applyBorder="1" applyAlignment="1" applyProtection="1">
      <alignment horizontal="left" vertical="center" wrapText="1"/>
      <protection hidden="1"/>
    </xf>
    <xf numFmtId="4" fontId="0" fillId="0" borderId="11" xfId="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Font="1" applyFill="1" applyBorder="1" applyAlignment="1" applyProtection="1">
      <alignment vertical="center" wrapText="1"/>
      <protection hidden="1"/>
    </xf>
    <xf numFmtId="4" fontId="2" fillId="35" borderId="26" xfId="0" applyNumberFormat="1" applyFont="1" applyFill="1" applyBorder="1" applyAlignment="1" applyProtection="1">
      <alignment horizontal="left" vertical="center" wrapText="1"/>
      <protection hidden="1"/>
    </xf>
    <xf numFmtId="40" fontId="0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1" fontId="0" fillId="0" borderId="0" xfId="0" applyNumberFormat="1" applyFont="1" applyFill="1" applyBorder="1" applyAlignment="1" applyProtection="1">
      <alignment horizontal="left" vertical="center" wrapText="1"/>
      <protection hidden="1"/>
    </xf>
    <xf numFmtId="1" fontId="0" fillId="0" borderId="0" xfId="72" applyNumberFormat="1" applyFont="1" applyFill="1" applyBorder="1" applyAlignment="1" applyProtection="1">
      <alignment horizontal="center" vertical="center" wrapText="1"/>
      <protection hidden="1"/>
    </xf>
    <xf numFmtId="40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72" fontId="0" fillId="35" borderId="53" xfId="0" applyNumberFormat="1" applyFont="1" applyFill="1" applyBorder="1" applyAlignment="1" applyProtection="1">
      <alignment horizontal="left" vertical="center"/>
      <protection hidden="1"/>
    </xf>
    <xf numFmtId="172" fontId="0" fillId="35" borderId="54" xfId="0" applyNumberFormat="1" applyFont="1" applyFill="1" applyBorder="1" applyAlignment="1" applyProtection="1">
      <alignment horizontal="left" vertical="center"/>
      <protection hidden="1"/>
    </xf>
    <xf numFmtId="0" fontId="2" fillId="34" borderId="12" xfId="0" applyFont="1" applyFill="1" applyBorder="1" applyAlignment="1" applyProtection="1">
      <alignment horizontal="left" vertical="center" wrapText="1"/>
      <protection hidden="1"/>
    </xf>
    <xf numFmtId="0" fontId="2" fillId="34" borderId="28" xfId="0" applyFont="1" applyFill="1" applyBorder="1" applyAlignment="1" applyProtection="1">
      <alignment horizontal="left" vertical="center" wrapText="1"/>
      <protection hidden="1"/>
    </xf>
    <xf numFmtId="0" fontId="0" fillId="36" borderId="16" xfId="0" applyFont="1" applyFill="1" applyBorder="1" applyAlignment="1" applyProtection="1">
      <alignment horizontal="left" vertical="center"/>
      <protection hidden="1"/>
    </xf>
    <xf numFmtId="0" fontId="0" fillId="36" borderId="39" xfId="0" applyFont="1" applyFill="1" applyBorder="1" applyAlignment="1" applyProtection="1">
      <alignment horizontal="left" vertical="center"/>
      <protection hidden="1"/>
    </xf>
    <xf numFmtId="0" fontId="2" fillId="36" borderId="39" xfId="0" applyFont="1" applyFill="1" applyBorder="1" applyAlignment="1" applyProtection="1">
      <alignment horizontal="left" vertical="center"/>
      <protection hidden="1"/>
    </xf>
    <xf numFmtId="4" fontId="0" fillId="0" borderId="12" xfId="0" applyNumberFormat="1" applyFont="1" applyFill="1" applyBorder="1" applyAlignment="1" applyProtection="1">
      <alignment horizontal="left" vertical="center"/>
      <protection hidden="1"/>
    </xf>
    <xf numFmtId="4" fontId="0" fillId="0" borderId="28" xfId="0" applyNumberFormat="1" applyFont="1" applyFill="1" applyBorder="1" applyAlignment="1" applyProtection="1">
      <alignment horizontal="left" vertical="center"/>
      <protection hidden="1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2 2" xfId="52"/>
    <cellStyle name="Normal 5 2" xfId="53"/>
    <cellStyle name="Normal_Ag. Glória" xfId="54"/>
    <cellStyle name="Normal_Lista Preços" xfId="55"/>
    <cellStyle name="Normal_PLANILHA AG ALEGRIA RS" xfId="56"/>
    <cellStyle name="Normal_PLANILHA BAIRRO CRUZEIRO TOTAL" xfId="57"/>
    <cellStyle name="Nota" xfId="58"/>
    <cellStyle name="Percent" xfId="59"/>
    <cellStyle name="Saída" xfId="60"/>
    <cellStyle name="Comma [0]" xfId="61"/>
    <cellStyle name="Separador de milhares_PLANILHA BAIRRO CRUZEIRO TOTAL_2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ítulo 5" xfId="70"/>
    <cellStyle name="Total" xfId="71"/>
    <cellStyle name="Comma" xfId="72"/>
    <cellStyle name="Vírgula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498</xdr:row>
      <xdr:rowOff>0</xdr:rowOff>
    </xdr:from>
    <xdr:ext cx="485775" cy="85725"/>
    <xdr:sp>
      <xdr:nvSpPr>
        <xdr:cNvPr id="1" name="AutoShape 1"/>
        <xdr:cNvSpPr>
          <a:spLocks noChangeAspect="1"/>
        </xdr:cNvSpPr>
      </xdr:nvSpPr>
      <xdr:spPr>
        <a:xfrm>
          <a:off x="857250" y="10096500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498</xdr:row>
      <xdr:rowOff>0</xdr:rowOff>
    </xdr:from>
    <xdr:ext cx="485775" cy="85725"/>
    <xdr:sp>
      <xdr:nvSpPr>
        <xdr:cNvPr id="2" name="AutoShape 2"/>
        <xdr:cNvSpPr>
          <a:spLocks noChangeAspect="1"/>
        </xdr:cNvSpPr>
      </xdr:nvSpPr>
      <xdr:spPr>
        <a:xfrm>
          <a:off x="857250" y="10096500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498</xdr:row>
      <xdr:rowOff>0</xdr:rowOff>
    </xdr:from>
    <xdr:ext cx="485775" cy="85725"/>
    <xdr:sp>
      <xdr:nvSpPr>
        <xdr:cNvPr id="3" name="AutoShape 3"/>
        <xdr:cNvSpPr>
          <a:spLocks noChangeAspect="1"/>
        </xdr:cNvSpPr>
      </xdr:nvSpPr>
      <xdr:spPr>
        <a:xfrm>
          <a:off x="857250" y="10096500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498</xdr:row>
      <xdr:rowOff>0</xdr:rowOff>
    </xdr:from>
    <xdr:ext cx="485775" cy="76200"/>
    <xdr:sp>
      <xdr:nvSpPr>
        <xdr:cNvPr id="4" name="AutoShape 4"/>
        <xdr:cNvSpPr>
          <a:spLocks noChangeAspect="1"/>
        </xdr:cNvSpPr>
      </xdr:nvSpPr>
      <xdr:spPr>
        <a:xfrm>
          <a:off x="857250" y="100965000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304800"/>
    <xdr:sp>
      <xdr:nvSpPr>
        <xdr:cNvPr id="5" name="AutoShape 2"/>
        <xdr:cNvSpPr>
          <a:spLocks noChangeAspect="1"/>
        </xdr:cNvSpPr>
      </xdr:nvSpPr>
      <xdr:spPr>
        <a:xfrm>
          <a:off x="857250" y="10096500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95275"/>
    <xdr:sp>
      <xdr:nvSpPr>
        <xdr:cNvPr id="6" name="AutoShape 2"/>
        <xdr:cNvSpPr>
          <a:spLocks noChangeAspect="1"/>
        </xdr:cNvSpPr>
      </xdr:nvSpPr>
      <xdr:spPr>
        <a:xfrm>
          <a:off x="857250" y="10096500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85750"/>
    <xdr:sp>
      <xdr:nvSpPr>
        <xdr:cNvPr id="7" name="AutoShape 2"/>
        <xdr:cNvSpPr>
          <a:spLocks noChangeAspect="1"/>
        </xdr:cNvSpPr>
      </xdr:nvSpPr>
      <xdr:spPr>
        <a:xfrm>
          <a:off x="857250" y="10096500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85750"/>
    <xdr:sp>
      <xdr:nvSpPr>
        <xdr:cNvPr id="8" name="AutoShape 2"/>
        <xdr:cNvSpPr>
          <a:spLocks noChangeAspect="1"/>
        </xdr:cNvSpPr>
      </xdr:nvSpPr>
      <xdr:spPr>
        <a:xfrm>
          <a:off x="857250" y="10096500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304800"/>
    <xdr:sp>
      <xdr:nvSpPr>
        <xdr:cNvPr id="9" name="AutoShape 2"/>
        <xdr:cNvSpPr>
          <a:spLocks noChangeAspect="1"/>
        </xdr:cNvSpPr>
      </xdr:nvSpPr>
      <xdr:spPr>
        <a:xfrm>
          <a:off x="857250" y="10096500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161925"/>
    <xdr:sp>
      <xdr:nvSpPr>
        <xdr:cNvPr id="10" name="AutoShape 2"/>
        <xdr:cNvSpPr>
          <a:spLocks noChangeAspect="1"/>
        </xdr:cNvSpPr>
      </xdr:nvSpPr>
      <xdr:spPr>
        <a:xfrm>
          <a:off x="857250" y="100965000"/>
          <a:ext cx="4381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161925"/>
    <xdr:sp>
      <xdr:nvSpPr>
        <xdr:cNvPr id="11" name="AutoShape 2"/>
        <xdr:cNvSpPr>
          <a:spLocks noChangeAspect="1"/>
        </xdr:cNvSpPr>
      </xdr:nvSpPr>
      <xdr:spPr>
        <a:xfrm>
          <a:off x="857250" y="100965000"/>
          <a:ext cx="4381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95275"/>
    <xdr:sp>
      <xdr:nvSpPr>
        <xdr:cNvPr id="12" name="AutoShape 2"/>
        <xdr:cNvSpPr>
          <a:spLocks noChangeAspect="1"/>
        </xdr:cNvSpPr>
      </xdr:nvSpPr>
      <xdr:spPr>
        <a:xfrm>
          <a:off x="857250" y="10096500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95275"/>
    <xdr:sp>
      <xdr:nvSpPr>
        <xdr:cNvPr id="13" name="AutoShape 2"/>
        <xdr:cNvSpPr>
          <a:spLocks noChangeAspect="1"/>
        </xdr:cNvSpPr>
      </xdr:nvSpPr>
      <xdr:spPr>
        <a:xfrm>
          <a:off x="857250" y="10096500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304800"/>
    <xdr:sp>
      <xdr:nvSpPr>
        <xdr:cNvPr id="14" name="AutoShape 2"/>
        <xdr:cNvSpPr>
          <a:spLocks noChangeAspect="1"/>
        </xdr:cNvSpPr>
      </xdr:nvSpPr>
      <xdr:spPr>
        <a:xfrm>
          <a:off x="857250" y="10096500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498</xdr:row>
      <xdr:rowOff>0</xdr:rowOff>
    </xdr:from>
    <xdr:ext cx="485775" cy="85725"/>
    <xdr:sp>
      <xdr:nvSpPr>
        <xdr:cNvPr id="15" name="AutoShape 1"/>
        <xdr:cNvSpPr>
          <a:spLocks noChangeAspect="1"/>
        </xdr:cNvSpPr>
      </xdr:nvSpPr>
      <xdr:spPr>
        <a:xfrm>
          <a:off x="857250" y="10096500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498</xdr:row>
      <xdr:rowOff>0</xdr:rowOff>
    </xdr:from>
    <xdr:ext cx="485775" cy="85725"/>
    <xdr:sp>
      <xdr:nvSpPr>
        <xdr:cNvPr id="16" name="AutoShape 2"/>
        <xdr:cNvSpPr>
          <a:spLocks noChangeAspect="1"/>
        </xdr:cNvSpPr>
      </xdr:nvSpPr>
      <xdr:spPr>
        <a:xfrm>
          <a:off x="857250" y="10096500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498</xdr:row>
      <xdr:rowOff>0</xdr:rowOff>
    </xdr:from>
    <xdr:ext cx="485775" cy="85725"/>
    <xdr:sp>
      <xdr:nvSpPr>
        <xdr:cNvPr id="17" name="AutoShape 3"/>
        <xdr:cNvSpPr>
          <a:spLocks noChangeAspect="1"/>
        </xdr:cNvSpPr>
      </xdr:nvSpPr>
      <xdr:spPr>
        <a:xfrm>
          <a:off x="857250" y="10096500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498</xdr:row>
      <xdr:rowOff>0</xdr:rowOff>
    </xdr:from>
    <xdr:ext cx="485775" cy="76200"/>
    <xdr:sp>
      <xdr:nvSpPr>
        <xdr:cNvPr id="18" name="AutoShape 4"/>
        <xdr:cNvSpPr>
          <a:spLocks noChangeAspect="1"/>
        </xdr:cNvSpPr>
      </xdr:nvSpPr>
      <xdr:spPr>
        <a:xfrm>
          <a:off x="857250" y="100965000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304800"/>
    <xdr:sp>
      <xdr:nvSpPr>
        <xdr:cNvPr id="19" name="AutoShape 2"/>
        <xdr:cNvSpPr>
          <a:spLocks noChangeAspect="1"/>
        </xdr:cNvSpPr>
      </xdr:nvSpPr>
      <xdr:spPr>
        <a:xfrm>
          <a:off x="857250" y="10096500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95275"/>
    <xdr:sp>
      <xdr:nvSpPr>
        <xdr:cNvPr id="20" name="AutoShape 2"/>
        <xdr:cNvSpPr>
          <a:spLocks noChangeAspect="1"/>
        </xdr:cNvSpPr>
      </xdr:nvSpPr>
      <xdr:spPr>
        <a:xfrm>
          <a:off x="857250" y="10096500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85750"/>
    <xdr:sp>
      <xdr:nvSpPr>
        <xdr:cNvPr id="21" name="AutoShape 2"/>
        <xdr:cNvSpPr>
          <a:spLocks noChangeAspect="1"/>
        </xdr:cNvSpPr>
      </xdr:nvSpPr>
      <xdr:spPr>
        <a:xfrm>
          <a:off x="857250" y="10096500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85750"/>
    <xdr:sp>
      <xdr:nvSpPr>
        <xdr:cNvPr id="22" name="AutoShape 2"/>
        <xdr:cNvSpPr>
          <a:spLocks noChangeAspect="1"/>
        </xdr:cNvSpPr>
      </xdr:nvSpPr>
      <xdr:spPr>
        <a:xfrm>
          <a:off x="857250" y="10096500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304800"/>
    <xdr:sp>
      <xdr:nvSpPr>
        <xdr:cNvPr id="23" name="AutoShape 2"/>
        <xdr:cNvSpPr>
          <a:spLocks noChangeAspect="1"/>
        </xdr:cNvSpPr>
      </xdr:nvSpPr>
      <xdr:spPr>
        <a:xfrm>
          <a:off x="857250" y="10096500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161925"/>
    <xdr:sp>
      <xdr:nvSpPr>
        <xdr:cNvPr id="24" name="AutoShape 2"/>
        <xdr:cNvSpPr>
          <a:spLocks noChangeAspect="1"/>
        </xdr:cNvSpPr>
      </xdr:nvSpPr>
      <xdr:spPr>
        <a:xfrm>
          <a:off x="857250" y="100965000"/>
          <a:ext cx="4381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161925"/>
    <xdr:sp>
      <xdr:nvSpPr>
        <xdr:cNvPr id="25" name="AutoShape 2"/>
        <xdr:cNvSpPr>
          <a:spLocks noChangeAspect="1"/>
        </xdr:cNvSpPr>
      </xdr:nvSpPr>
      <xdr:spPr>
        <a:xfrm>
          <a:off x="857250" y="100965000"/>
          <a:ext cx="4381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95275"/>
    <xdr:sp>
      <xdr:nvSpPr>
        <xdr:cNvPr id="26" name="AutoShape 2"/>
        <xdr:cNvSpPr>
          <a:spLocks noChangeAspect="1"/>
        </xdr:cNvSpPr>
      </xdr:nvSpPr>
      <xdr:spPr>
        <a:xfrm>
          <a:off x="857250" y="10096500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95275"/>
    <xdr:sp>
      <xdr:nvSpPr>
        <xdr:cNvPr id="27" name="AutoShape 2"/>
        <xdr:cNvSpPr>
          <a:spLocks noChangeAspect="1"/>
        </xdr:cNvSpPr>
      </xdr:nvSpPr>
      <xdr:spPr>
        <a:xfrm>
          <a:off x="857250" y="10096500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304800"/>
    <xdr:sp>
      <xdr:nvSpPr>
        <xdr:cNvPr id="28" name="AutoShape 2"/>
        <xdr:cNvSpPr>
          <a:spLocks noChangeAspect="1"/>
        </xdr:cNvSpPr>
      </xdr:nvSpPr>
      <xdr:spPr>
        <a:xfrm>
          <a:off x="857250" y="10096500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95275"/>
    <xdr:sp>
      <xdr:nvSpPr>
        <xdr:cNvPr id="29" name="AutoShape 2"/>
        <xdr:cNvSpPr>
          <a:spLocks noChangeAspect="1"/>
        </xdr:cNvSpPr>
      </xdr:nvSpPr>
      <xdr:spPr>
        <a:xfrm>
          <a:off x="857250" y="10096500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85750"/>
    <xdr:sp>
      <xdr:nvSpPr>
        <xdr:cNvPr id="30" name="AutoShape 2"/>
        <xdr:cNvSpPr>
          <a:spLocks noChangeAspect="1"/>
        </xdr:cNvSpPr>
      </xdr:nvSpPr>
      <xdr:spPr>
        <a:xfrm>
          <a:off x="857250" y="10096500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31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32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95275"/>
    <xdr:sp>
      <xdr:nvSpPr>
        <xdr:cNvPr id="33" name="AutoShape 2"/>
        <xdr:cNvSpPr>
          <a:spLocks noChangeAspect="1"/>
        </xdr:cNvSpPr>
      </xdr:nvSpPr>
      <xdr:spPr>
        <a:xfrm>
          <a:off x="857250" y="10096500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85750"/>
    <xdr:sp>
      <xdr:nvSpPr>
        <xdr:cNvPr id="34" name="AutoShape 2"/>
        <xdr:cNvSpPr>
          <a:spLocks noChangeAspect="1"/>
        </xdr:cNvSpPr>
      </xdr:nvSpPr>
      <xdr:spPr>
        <a:xfrm>
          <a:off x="857250" y="10096500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85750"/>
    <xdr:sp>
      <xdr:nvSpPr>
        <xdr:cNvPr id="35" name="AutoShape 2"/>
        <xdr:cNvSpPr>
          <a:spLocks noChangeAspect="1"/>
        </xdr:cNvSpPr>
      </xdr:nvSpPr>
      <xdr:spPr>
        <a:xfrm>
          <a:off x="857250" y="10096500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95275"/>
    <xdr:sp>
      <xdr:nvSpPr>
        <xdr:cNvPr id="36" name="AutoShape 2"/>
        <xdr:cNvSpPr>
          <a:spLocks noChangeAspect="1"/>
        </xdr:cNvSpPr>
      </xdr:nvSpPr>
      <xdr:spPr>
        <a:xfrm>
          <a:off x="857250" y="10096500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95275"/>
    <xdr:sp>
      <xdr:nvSpPr>
        <xdr:cNvPr id="37" name="AutoShape 2"/>
        <xdr:cNvSpPr>
          <a:spLocks noChangeAspect="1"/>
        </xdr:cNvSpPr>
      </xdr:nvSpPr>
      <xdr:spPr>
        <a:xfrm>
          <a:off x="857250" y="10096500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85750"/>
    <xdr:sp>
      <xdr:nvSpPr>
        <xdr:cNvPr id="38" name="AutoShape 2"/>
        <xdr:cNvSpPr>
          <a:spLocks noChangeAspect="1"/>
        </xdr:cNvSpPr>
      </xdr:nvSpPr>
      <xdr:spPr>
        <a:xfrm>
          <a:off x="857250" y="10096500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39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40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95275"/>
    <xdr:sp>
      <xdr:nvSpPr>
        <xdr:cNvPr id="41" name="AutoShape 2"/>
        <xdr:cNvSpPr>
          <a:spLocks noChangeAspect="1"/>
        </xdr:cNvSpPr>
      </xdr:nvSpPr>
      <xdr:spPr>
        <a:xfrm>
          <a:off x="857250" y="10096500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85750"/>
    <xdr:sp>
      <xdr:nvSpPr>
        <xdr:cNvPr id="42" name="AutoShape 2"/>
        <xdr:cNvSpPr>
          <a:spLocks noChangeAspect="1"/>
        </xdr:cNvSpPr>
      </xdr:nvSpPr>
      <xdr:spPr>
        <a:xfrm>
          <a:off x="857250" y="10096500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85750"/>
    <xdr:sp>
      <xdr:nvSpPr>
        <xdr:cNvPr id="43" name="AutoShape 2"/>
        <xdr:cNvSpPr>
          <a:spLocks noChangeAspect="1"/>
        </xdr:cNvSpPr>
      </xdr:nvSpPr>
      <xdr:spPr>
        <a:xfrm>
          <a:off x="857250" y="10096500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95275"/>
    <xdr:sp>
      <xdr:nvSpPr>
        <xdr:cNvPr id="44" name="AutoShape 2"/>
        <xdr:cNvSpPr>
          <a:spLocks noChangeAspect="1"/>
        </xdr:cNvSpPr>
      </xdr:nvSpPr>
      <xdr:spPr>
        <a:xfrm>
          <a:off x="857250" y="10096500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33375"/>
    <xdr:sp>
      <xdr:nvSpPr>
        <xdr:cNvPr id="45" name="AutoShape 2"/>
        <xdr:cNvSpPr>
          <a:spLocks noChangeAspect="1"/>
        </xdr:cNvSpPr>
      </xdr:nvSpPr>
      <xdr:spPr>
        <a:xfrm>
          <a:off x="857250" y="100965000"/>
          <a:ext cx="3810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14325"/>
    <xdr:sp>
      <xdr:nvSpPr>
        <xdr:cNvPr id="46" name="AutoShape 2"/>
        <xdr:cNvSpPr>
          <a:spLocks noChangeAspect="1"/>
        </xdr:cNvSpPr>
      </xdr:nvSpPr>
      <xdr:spPr>
        <a:xfrm>
          <a:off x="857250" y="10096500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04800"/>
    <xdr:sp>
      <xdr:nvSpPr>
        <xdr:cNvPr id="47" name="AutoShape 2"/>
        <xdr:cNvSpPr>
          <a:spLocks noChangeAspect="1"/>
        </xdr:cNvSpPr>
      </xdr:nvSpPr>
      <xdr:spPr>
        <a:xfrm>
          <a:off x="857250" y="100965000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04800"/>
    <xdr:sp>
      <xdr:nvSpPr>
        <xdr:cNvPr id="48" name="AutoShape 2"/>
        <xdr:cNvSpPr>
          <a:spLocks noChangeAspect="1"/>
        </xdr:cNvSpPr>
      </xdr:nvSpPr>
      <xdr:spPr>
        <a:xfrm>
          <a:off x="857250" y="100965000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33375"/>
    <xdr:sp>
      <xdr:nvSpPr>
        <xdr:cNvPr id="49" name="AutoShape 2"/>
        <xdr:cNvSpPr>
          <a:spLocks noChangeAspect="1"/>
        </xdr:cNvSpPr>
      </xdr:nvSpPr>
      <xdr:spPr>
        <a:xfrm>
          <a:off x="857250" y="100965000"/>
          <a:ext cx="3810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14325"/>
    <xdr:sp>
      <xdr:nvSpPr>
        <xdr:cNvPr id="50" name="AutoShape 2"/>
        <xdr:cNvSpPr>
          <a:spLocks noChangeAspect="1"/>
        </xdr:cNvSpPr>
      </xdr:nvSpPr>
      <xdr:spPr>
        <a:xfrm>
          <a:off x="857250" y="10096500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14325"/>
    <xdr:sp>
      <xdr:nvSpPr>
        <xdr:cNvPr id="51" name="AutoShape 2"/>
        <xdr:cNvSpPr>
          <a:spLocks noChangeAspect="1"/>
        </xdr:cNvSpPr>
      </xdr:nvSpPr>
      <xdr:spPr>
        <a:xfrm>
          <a:off x="857250" y="10096500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33375"/>
    <xdr:sp>
      <xdr:nvSpPr>
        <xdr:cNvPr id="52" name="AutoShape 2"/>
        <xdr:cNvSpPr>
          <a:spLocks noChangeAspect="1"/>
        </xdr:cNvSpPr>
      </xdr:nvSpPr>
      <xdr:spPr>
        <a:xfrm>
          <a:off x="857250" y="100965000"/>
          <a:ext cx="3810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33375"/>
    <xdr:sp>
      <xdr:nvSpPr>
        <xdr:cNvPr id="53" name="AutoShape 2"/>
        <xdr:cNvSpPr>
          <a:spLocks noChangeAspect="1"/>
        </xdr:cNvSpPr>
      </xdr:nvSpPr>
      <xdr:spPr>
        <a:xfrm>
          <a:off x="857250" y="100965000"/>
          <a:ext cx="3810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14325"/>
    <xdr:sp>
      <xdr:nvSpPr>
        <xdr:cNvPr id="54" name="AutoShape 2"/>
        <xdr:cNvSpPr>
          <a:spLocks noChangeAspect="1"/>
        </xdr:cNvSpPr>
      </xdr:nvSpPr>
      <xdr:spPr>
        <a:xfrm>
          <a:off x="857250" y="10096500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04800"/>
    <xdr:sp>
      <xdr:nvSpPr>
        <xdr:cNvPr id="55" name="AutoShape 2"/>
        <xdr:cNvSpPr>
          <a:spLocks noChangeAspect="1"/>
        </xdr:cNvSpPr>
      </xdr:nvSpPr>
      <xdr:spPr>
        <a:xfrm>
          <a:off x="857250" y="100965000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04800"/>
    <xdr:sp>
      <xdr:nvSpPr>
        <xdr:cNvPr id="56" name="AutoShape 2"/>
        <xdr:cNvSpPr>
          <a:spLocks noChangeAspect="1"/>
        </xdr:cNvSpPr>
      </xdr:nvSpPr>
      <xdr:spPr>
        <a:xfrm>
          <a:off x="857250" y="100965000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33375"/>
    <xdr:sp>
      <xdr:nvSpPr>
        <xdr:cNvPr id="57" name="AutoShape 2"/>
        <xdr:cNvSpPr>
          <a:spLocks noChangeAspect="1"/>
        </xdr:cNvSpPr>
      </xdr:nvSpPr>
      <xdr:spPr>
        <a:xfrm>
          <a:off x="857250" y="100965000"/>
          <a:ext cx="3810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14325"/>
    <xdr:sp>
      <xdr:nvSpPr>
        <xdr:cNvPr id="58" name="AutoShape 2"/>
        <xdr:cNvSpPr>
          <a:spLocks noChangeAspect="1"/>
        </xdr:cNvSpPr>
      </xdr:nvSpPr>
      <xdr:spPr>
        <a:xfrm>
          <a:off x="857250" y="10096500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14325"/>
    <xdr:sp>
      <xdr:nvSpPr>
        <xdr:cNvPr id="59" name="AutoShape 2"/>
        <xdr:cNvSpPr>
          <a:spLocks noChangeAspect="1"/>
        </xdr:cNvSpPr>
      </xdr:nvSpPr>
      <xdr:spPr>
        <a:xfrm>
          <a:off x="857250" y="10096500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33375"/>
    <xdr:sp>
      <xdr:nvSpPr>
        <xdr:cNvPr id="60" name="AutoShape 2"/>
        <xdr:cNvSpPr>
          <a:spLocks noChangeAspect="1"/>
        </xdr:cNvSpPr>
      </xdr:nvSpPr>
      <xdr:spPr>
        <a:xfrm>
          <a:off x="857250" y="100965000"/>
          <a:ext cx="3810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66700"/>
    <xdr:sp>
      <xdr:nvSpPr>
        <xdr:cNvPr id="61" name="AutoShape 2"/>
        <xdr:cNvSpPr>
          <a:spLocks noChangeAspect="1"/>
        </xdr:cNvSpPr>
      </xdr:nvSpPr>
      <xdr:spPr>
        <a:xfrm>
          <a:off x="857250" y="43843575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57175"/>
    <xdr:sp>
      <xdr:nvSpPr>
        <xdr:cNvPr id="62" name="AutoShape 2"/>
        <xdr:cNvSpPr>
          <a:spLocks noChangeAspect="1"/>
        </xdr:cNvSpPr>
      </xdr:nvSpPr>
      <xdr:spPr>
        <a:xfrm>
          <a:off x="857250" y="43843575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47650"/>
    <xdr:sp>
      <xdr:nvSpPr>
        <xdr:cNvPr id="63" name="AutoShape 2"/>
        <xdr:cNvSpPr>
          <a:spLocks noChangeAspect="1"/>
        </xdr:cNvSpPr>
      </xdr:nvSpPr>
      <xdr:spPr>
        <a:xfrm>
          <a:off x="857250" y="43843575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47650"/>
    <xdr:sp>
      <xdr:nvSpPr>
        <xdr:cNvPr id="64" name="AutoShape 2"/>
        <xdr:cNvSpPr>
          <a:spLocks noChangeAspect="1"/>
        </xdr:cNvSpPr>
      </xdr:nvSpPr>
      <xdr:spPr>
        <a:xfrm>
          <a:off x="857250" y="43843575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66700"/>
    <xdr:sp>
      <xdr:nvSpPr>
        <xdr:cNvPr id="65" name="AutoShape 2"/>
        <xdr:cNvSpPr>
          <a:spLocks noChangeAspect="1"/>
        </xdr:cNvSpPr>
      </xdr:nvSpPr>
      <xdr:spPr>
        <a:xfrm>
          <a:off x="857250" y="43843575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57175"/>
    <xdr:sp>
      <xdr:nvSpPr>
        <xdr:cNvPr id="66" name="AutoShape 2"/>
        <xdr:cNvSpPr>
          <a:spLocks noChangeAspect="1"/>
        </xdr:cNvSpPr>
      </xdr:nvSpPr>
      <xdr:spPr>
        <a:xfrm>
          <a:off x="857250" y="43843575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57175"/>
    <xdr:sp>
      <xdr:nvSpPr>
        <xdr:cNvPr id="67" name="AutoShape 2"/>
        <xdr:cNvSpPr>
          <a:spLocks noChangeAspect="1"/>
        </xdr:cNvSpPr>
      </xdr:nvSpPr>
      <xdr:spPr>
        <a:xfrm>
          <a:off x="857250" y="43843575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66700"/>
    <xdr:sp>
      <xdr:nvSpPr>
        <xdr:cNvPr id="68" name="AutoShape 2"/>
        <xdr:cNvSpPr>
          <a:spLocks noChangeAspect="1"/>
        </xdr:cNvSpPr>
      </xdr:nvSpPr>
      <xdr:spPr>
        <a:xfrm>
          <a:off x="857250" y="43843575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66700"/>
    <xdr:sp>
      <xdr:nvSpPr>
        <xdr:cNvPr id="69" name="AutoShape 2"/>
        <xdr:cNvSpPr>
          <a:spLocks noChangeAspect="1"/>
        </xdr:cNvSpPr>
      </xdr:nvSpPr>
      <xdr:spPr>
        <a:xfrm>
          <a:off x="857250" y="43843575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57175"/>
    <xdr:sp>
      <xdr:nvSpPr>
        <xdr:cNvPr id="70" name="AutoShape 2"/>
        <xdr:cNvSpPr>
          <a:spLocks noChangeAspect="1"/>
        </xdr:cNvSpPr>
      </xdr:nvSpPr>
      <xdr:spPr>
        <a:xfrm>
          <a:off x="857250" y="43843575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47650"/>
    <xdr:sp>
      <xdr:nvSpPr>
        <xdr:cNvPr id="71" name="AutoShape 2"/>
        <xdr:cNvSpPr>
          <a:spLocks noChangeAspect="1"/>
        </xdr:cNvSpPr>
      </xdr:nvSpPr>
      <xdr:spPr>
        <a:xfrm>
          <a:off x="857250" y="43843575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47650"/>
    <xdr:sp>
      <xdr:nvSpPr>
        <xdr:cNvPr id="72" name="AutoShape 2"/>
        <xdr:cNvSpPr>
          <a:spLocks noChangeAspect="1"/>
        </xdr:cNvSpPr>
      </xdr:nvSpPr>
      <xdr:spPr>
        <a:xfrm>
          <a:off x="857250" y="43843575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66700"/>
    <xdr:sp>
      <xdr:nvSpPr>
        <xdr:cNvPr id="73" name="AutoShape 2"/>
        <xdr:cNvSpPr>
          <a:spLocks noChangeAspect="1"/>
        </xdr:cNvSpPr>
      </xdr:nvSpPr>
      <xdr:spPr>
        <a:xfrm>
          <a:off x="857250" y="43843575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57175"/>
    <xdr:sp>
      <xdr:nvSpPr>
        <xdr:cNvPr id="74" name="AutoShape 2"/>
        <xdr:cNvSpPr>
          <a:spLocks noChangeAspect="1"/>
        </xdr:cNvSpPr>
      </xdr:nvSpPr>
      <xdr:spPr>
        <a:xfrm>
          <a:off x="857250" y="43843575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66700"/>
    <xdr:sp>
      <xdr:nvSpPr>
        <xdr:cNvPr id="75" name="AutoShape 2"/>
        <xdr:cNvSpPr>
          <a:spLocks noChangeAspect="1"/>
        </xdr:cNvSpPr>
      </xdr:nvSpPr>
      <xdr:spPr>
        <a:xfrm>
          <a:off x="857250" y="43843575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57175"/>
    <xdr:sp>
      <xdr:nvSpPr>
        <xdr:cNvPr id="76" name="AutoShape 2"/>
        <xdr:cNvSpPr>
          <a:spLocks noChangeAspect="1"/>
        </xdr:cNvSpPr>
      </xdr:nvSpPr>
      <xdr:spPr>
        <a:xfrm>
          <a:off x="857250" y="43843575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47650"/>
    <xdr:sp>
      <xdr:nvSpPr>
        <xdr:cNvPr id="77" name="AutoShape 2"/>
        <xdr:cNvSpPr>
          <a:spLocks noChangeAspect="1"/>
        </xdr:cNvSpPr>
      </xdr:nvSpPr>
      <xdr:spPr>
        <a:xfrm>
          <a:off x="857250" y="43843575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47650"/>
    <xdr:sp>
      <xdr:nvSpPr>
        <xdr:cNvPr id="78" name="AutoShape 2"/>
        <xdr:cNvSpPr>
          <a:spLocks noChangeAspect="1"/>
        </xdr:cNvSpPr>
      </xdr:nvSpPr>
      <xdr:spPr>
        <a:xfrm>
          <a:off x="857250" y="43843575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66700"/>
    <xdr:sp>
      <xdr:nvSpPr>
        <xdr:cNvPr id="79" name="AutoShape 2"/>
        <xdr:cNvSpPr>
          <a:spLocks noChangeAspect="1"/>
        </xdr:cNvSpPr>
      </xdr:nvSpPr>
      <xdr:spPr>
        <a:xfrm>
          <a:off x="857250" y="43843575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57175"/>
    <xdr:sp>
      <xdr:nvSpPr>
        <xdr:cNvPr id="80" name="AutoShape 2"/>
        <xdr:cNvSpPr>
          <a:spLocks noChangeAspect="1"/>
        </xdr:cNvSpPr>
      </xdr:nvSpPr>
      <xdr:spPr>
        <a:xfrm>
          <a:off x="857250" y="43843575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57175"/>
    <xdr:sp>
      <xdr:nvSpPr>
        <xdr:cNvPr id="81" name="AutoShape 2"/>
        <xdr:cNvSpPr>
          <a:spLocks noChangeAspect="1"/>
        </xdr:cNvSpPr>
      </xdr:nvSpPr>
      <xdr:spPr>
        <a:xfrm>
          <a:off x="857250" y="43843575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66700"/>
    <xdr:sp>
      <xdr:nvSpPr>
        <xdr:cNvPr id="82" name="AutoShape 2"/>
        <xdr:cNvSpPr>
          <a:spLocks noChangeAspect="1"/>
        </xdr:cNvSpPr>
      </xdr:nvSpPr>
      <xdr:spPr>
        <a:xfrm>
          <a:off x="857250" y="43843575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66700"/>
    <xdr:sp>
      <xdr:nvSpPr>
        <xdr:cNvPr id="83" name="AutoShape 2"/>
        <xdr:cNvSpPr>
          <a:spLocks noChangeAspect="1"/>
        </xdr:cNvSpPr>
      </xdr:nvSpPr>
      <xdr:spPr>
        <a:xfrm>
          <a:off x="857250" y="43843575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57175"/>
    <xdr:sp>
      <xdr:nvSpPr>
        <xdr:cNvPr id="84" name="AutoShape 2"/>
        <xdr:cNvSpPr>
          <a:spLocks noChangeAspect="1"/>
        </xdr:cNvSpPr>
      </xdr:nvSpPr>
      <xdr:spPr>
        <a:xfrm>
          <a:off x="857250" y="43843575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47650"/>
    <xdr:sp>
      <xdr:nvSpPr>
        <xdr:cNvPr id="85" name="AutoShape 2"/>
        <xdr:cNvSpPr>
          <a:spLocks noChangeAspect="1"/>
        </xdr:cNvSpPr>
      </xdr:nvSpPr>
      <xdr:spPr>
        <a:xfrm>
          <a:off x="857250" y="43843575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47650"/>
    <xdr:sp>
      <xdr:nvSpPr>
        <xdr:cNvPr id="86" name="AutoShape 2"/>
        <xdr:cNvSpPr>
          <a:spLocks noChangeAspect="1"/>
        </xdr:cNvSpPr>
      </xdr:nvSpPr>
      <xdr:spPr>
        <a:xfrm>
          <a:off x="857250" y="43843575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66700"/>
    <xdr:sp>
      <xdr:nvSpPr>
        <xdr:cNvPr id="87" name="AutoShape 2"/>
        <xdr:cNvSpPr>
          <a:spLocks noChangeAspect="1"/>
        </xdr:cNvSpPr>
      </xdr:nvSpPr>
      <xdr:spPr>
        <a:xfrm>
          <a:off x="857250" y="43843575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229</xdr:row>
      <xdr:rowOff>0</xdr:rowOff>
    </xdr:from>
    <xdr:ext cx="438150" cy="257175"/>
    <xdr:sp>
      <xdr:nvSpPr>
        <xdr:cNvPr id="88" name="AutoShape 2"/>
        <xdr:cNvSpPr>
          <a:spLocks noChangeAspect="1"/>
        </xdr:cNvSpPr>
      </xdr:nvSpPr>
      <xdr:spPr>
        <a:xfrm>
          <a:off x="857250" y="43843575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85750"/>
    <xdr:sp>
      <xdr:nvSpPr>
        <xdr:cNvPr id="89" name="AutoShape 2"/>
        <xdr:cNvSpPr>
          <a:spLocks noChangeAspect="1"/>
        </xdr:cNvSpPr>
      </xdr:nvSpPr>
      <xdr:spPr>
        <a:xfrm>
          <a:off x="857250" y="4400550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76225"/>
    <xdr:sp>
      <xdr:nvSpPr>
        <xdr:cNvPr id="90" name="AutoShape 2"/>
        <xdr:cNvSpPr>
          <a:spLocks noChangeAspect="1"/>
        </xdr:cNvSpPr>
      </xdr:nvSpPr>
      <xdr:spPr>
        <a:xfrm>
          <a:off x="857250" y="4400550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66700"/>
    <xdr:sp>
      <xdr:nvSpPr>
        <xdr:cNvPr id="91" name="AutoShape 2"/>
        <xdr:cNvSpPr>
          <a:spLocks noChangeAspect="1"/>
        </xdr:cNvSpPr>
      </xdr:nvSpPr>
      <xdr:spPr>
        <a:xfrm>
          <a:off x="857250" y="4400550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66700"/>
    <xdr:sp>
      <xdr:nvSpPr>
        <xdr:cNvPr id="92" name="AutoShape 2"/>
        <xdr:cNvSpPr>
          <a:spLocks noChangeAspect="1"/>
        </xdr:cNvSpPr>
      </xdr:nvSpPr>
      <xdr:spPr>
        <a:xfrm>
          <a:off x="857250" y="4400550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85750"/>
    <xdr:sp>
      <xdr:nvSpPr>
        <xdr:cNvPr id="93" name="AutoShape 2"/>
        <xdr:cNvSpPr>
          <a:spLocks noChangeAspect="1"/>
        </xdr:cNvSpPr>
      </xdr:nvSpPr>
      <xdr:spPr>
        <a:xfrm>
          <a:off x="857250" y="4400550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76225"/>
    <xdr:sp>
      <xdr:nvSpPr>
        <xdr:cNvPr id="94" name="AutoShape 2"/>
        <xdr:cNvSpPr>
          <a:spLocks noChangeAspect="1"/>
        </xdr:cNvSpPr>
      </xdr:nvSpPr>
      <xdr:spPr>
        <a:xfrm>
          <a:off x="857250" y="4400550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76225"/>
    <xdr:sp>
      <xdr:nvSpPr>
        <xdr:cNvPr id="95" name="AutoShape 2"/>
        <xdr:cNvSpPr>
          <a:spLocks noChangeAspect="1"/>
        </xdr:cNvSpPr>
      </xdr:nvSpPr>
      <xdr:spPr>
        <a:xfrm>
          <a:off x="857250" y="4400550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85750"/>
    <xdr:sp>
      <xdr:nvSpPr>
        <xdr:cNvPr id="96" name="AutoShape 2"/>
        <xdr:cNvSpPr>
          <a:spLocks noChangeAspect="1"/>
        </xdr:cNvSpPr>
      </xdr:nvSpPr>
      <xdr:spPr>
        <a:xfrm>
          <a:off x="857250" y="4400550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85750"/>
    <xdr:sp>
      <xdr:nvSpPr>
        <xdr:cNvPr id="97" name="AutoShape 2"/>
        <xdr:cNvSpPr>
          <a:spLocks noChangeAspect="1"/>
        </xdr:cNvSpPr>
      </xdr:nvSpPr>
      <xdr:spPr>
        <a:xfrm>
          <a:off x="857250" y="4400550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76225"/>
    <xdr:sp>
      <xdr:nvSpPr>
        <xdr:cNvPr id="98" name="AutoShape 2"/>
        <xdr:cNvSpPr>
          <a:spLocks noChangeAspect="1"/>
        </xdr:cNvSpPr>
      </xdr:nvSpPr>
      <xdr:spPr>
        <a:xfrm>
          <a:off x="857250" y="4400550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66700"/>
    <xdr:sp>
      <xdr:nvSpPr>
        <xdr:cNvPr id="99" name="AutoShape 2"/>
        <xdr:cNvSpPr>
          <a:spLocks noChangeAspect="1"/>
        </xdr:cNvSpPr>
      </xdr:nvSpPr>
      <xdr:spPr>
        <a:xfrm>
          <a:off x="857250" y="4400550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66700"/>
    <xdr:sp>
      <xdr:nvSpPr>
        <xdr:cNvPr id="100" name="AutoShape 2"/>
        <xdr:cNvSpPr>
          <a:spLocks noChangeAspect="1"/>
        </xdr:cNvSpPr>
      </xdr:nvSpPr>
      <xdr:spPr>
        <a:xfrm>
          <a:off x="857250" y="4400550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85750"/>
    <xdr:sp>
      <xdr:nvSpPr>
        <xdr:cNvPr id="101" name="AutoShape 2"/>
        <xdr:cNvSpPr>
          <a:spLocks noChangeAspect="1"/>
        </xdr:cNvSpPr>
      </xdr:nvSpPr>
      <xdr:spPr>
        <a:xfrm>
          <a:off x="857250" y="4400550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76225"/>
    <xdr:sp>
      <xdr:nvSpPr>
        <xdr:cNvPr id="102" name="AutoShape 2"/>
        <xdr:cNvSpPr>
          <a:spLocks noChangeAspect="1"/>
        </xdr:cNvSpPr>
      </xdr:nvSpPr>
      <xdr:spPr>
        <a:xfrm>
          <a:off x="857250" y="4400550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85750"/>
    <xdr:sp>
      <xdr:nvSpPr>
        <xdr:cNvPr id="103" name="AutoShape 2"/>
        <xdr:cNvSpPr>
          <a:spLocks noChangeAspect="1"/>
        </xdr:cNvSpPr>
      </xdr:nvSpPr>
      <xdr:spPr>
        <a:xfrm>
          <a:off x="857250" y="4400550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76225"/>
    <xdr:sp>
      <xdr:nvSpPr>
        <xdr:cNvPr id="104" name="AutoShape 2"/>
        <xdr:cNvSpPr>
          <a:spLocks noChangeAspect="1"/>
        </xdr:cNvSpPr>
      </xdr:nvSpPr>
      <xdr:spPr>
        <a:xfrm>
          <a:off x="857250" y="4400550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66700"/>
    <xdr:sp>
      <xdr:nvSpPr>
        <xdr:cNvPr id="105" name="AutoShape 2"/>
        <xdr:cNvSpPr>
          <a:spLocks noChangeAspect="1"/>
        </xdr:cNvSpPr>
      </xdr:nvSpPr>
      <xdr:spPr>
        <a:xfrm>
          <a:off x="857250" y="4400550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66700"/>
    <xdr:sp>
      <xdr:nvSpPr>
        <xdr:cNvPr id="106" name="AutoShape 2"/>
        <xdr:cNvSpPr>
          <a:spLocks noChangeAspect="1"/>
        </xdr:cNvSpPr>
      </xdr:nvSpPr>
      <xdr:spPr>
        <a:xfrm>
          <a:off x="857250" y="4400550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85750"/>
    <xdr:sp>
      <xdr:nvSpPr>
        <xdr:cNvPr id="107" name="AutoShape 2"/>
        <xdr:cNvSpPr>
          <a:spLocks noChangeAspect="1"/>
        </xdr:cNvSpPr>
      </xdr:nvSpPr>
      <xdr:spPr>
        <a:xfrm>
          <a:off x="857250" y="4400550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76225"/>
    <xdr:sp>
      <xdr:nvSpPr>
        <xdr:cNvPr id="108" name="AutoShape 2"/>
        <xdr:cNvSpPr>
          <a:spLocks noChangeAspect="1"/>
        </xdr:cNvSpPr>
      </xdr:nvSpPr>
      <xdr:spPr>
        <a:xfrm>
          <a:off x="857250" y="4400550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76225"/>
    <xdr:sp>
      <xdr:nvSpPr>
        <xdr:cNvPr id="109" name="AutoShape 2"/>
        <xdr:cNvSpPr>
          <a:spLocks noChangeAspect="1"/>
        </xdr:cNvSpPr>
      </xdr:nvSpPr>
      <xdr:spPr>
        <a:xfrm>
          <a:off x="857250" y="4400550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85750"/>
    <xdr:sp>
      <xdr:nvSpPr>
        <xdr:cNvPr id="110" name="AutoShape 2"/>
        <xdr:cNvSpPr>
          <a:spLocks noChangeAspect="1"/>
        </xdr:cNvSpPr>
      </xdr:nvSpPr>
      <xdr:spPr>
        <a:xfrm>
          <a:off x="857250" y="4400550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85750"/>
    <xdr:sp>
      <xdr:nvSpPr>
        <xdr:cNvPr id="111" name="AutoShape 2"/>
        <xdr:cNvSpPr>
          <a:spLocks noChangeAspect="1"/>
        </xdr:cNvSpPr>
      </xdr:nvSpPr>
      <xdr:spPr>
        <a:xfrm>
          <a:off x="857250" y="4400550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76225"/>
    <xdr:sp>
      <xdr:nvSpPr>
        <xdr:cNvPr id="112" name="AutoShape 2"/>
        <xdr:cNvSpPr>
          <a:spLocks noChangeAspect="1"/>
        </xdr:cNvSpPr>
      </xdr:nvSpPr>
      <xdr:spPr>
        <a:xfrm>
          <a:off x="857250" y="4400550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66700"/>
    <xdr:sp>
      <xdr:nvSpPr>
        <xdr:cNvPr id="113" name="AutoShape 2"/>
        <xdr:cNvSpPr>
          <a:spLocks noChangeAspect="1"/>
        </xdr:cNvSpPr>
      </xdr:nvSpPr>
      <xdr:spPr>
        <a:xfrm>
          <a:off x="857250" y="4400550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66700"/>
    <xdr:sp>
      <xdr:nvSpPr>
        <xdr:cNvPr id="114" name="AutoShape 2"/>
        <xdr:cNvSpPr>
          <a:spLocks noChangeAspect="1"/>
        </xdr:cNvSpPr>
      </xdr:nvSpPr>
      <xdr:spPr>
        <a:xfrm>
          <a:off x="857250" y="44005500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85750"/>
    <xdr:sp>
      <xdr:nvSpPr>
        <xdr:cNvPr id="115" name="AutoShape 2"/>
        <xdr:cNvSpPr>
          <a:spLocks noChangeAspect="1"/>
        </xdr:cNvSpPr>
      </xdr:nvSpPr>
      <xdr:spPr>
        <a:xfrm>
          <a:off x="857250" y="4400550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230</xdr:row>
      <xdr:rowOff>0</xdr:rowOff>
    </xdr:from>
    <xdr:ext cx="438150" cy="276225"/>
    <xdr:sp>
      <xdr:nvSpPr>
        <xdr:cNvPr id="116" name="AutoShape 2"/>
        <xdr:cNvSpPr>
          <a:spLocks noChangeAspect="1"/>
        </xdr:cNvSpPr>
      </xdr:nvSpPr>
      <xdr:spPr>
        <a:xfrm>
          <a:off x="857250" y="44005500"/>
          <a:ext cx="43815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57175"/>
    <xdr:sp>
      <xdr:nvSpPr>
        <xdr:cNvPr id="117" name="AutoShape 2"/>
        <xdr:cNvSpPr>
          <a:spLocks noChangeAspect="1"/>
        </xdr:cNvSpPr>
      </xdr:nvSpPr>
      <xdr:spPr>
        <a:xfrm>
          <a:off x="857250" y="10096500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47650"/>
    <xdr:sp>
      <xdr:nvSpPr>
        <xdr:cNvPr id="118" name="AutoShape 2"/>
        <xdr:cNvSpPr>
          <a:spLocks noChangeAspect="1"/>
        </xdr:cNvSpPr>
      </xdr:nvSpPr>
      <xdr:spPr>
        <a:xfrm>
          <a:off x="857250" y="10096500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38125"/>
    <xdr:sp>
      <xdr:nvSpPr>
        <xdr:cNvPr id="119" name="AutoShape 2"/>
        <xdr:cNvSpPr>
          <a:spLocks noChangeAspect="1"/>
        </xdr:cNvSpPr>
      </xdr:nvSpPr>
      <xdr:spPr>
        <a:xfrm>
          <a:off x="857250" y="100965000"/>
          <a:ext cx="4381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38125"/>
    <xdr:sp>
      <xdr:nvSpPr>
        <xdr:cNvPr id="120" name="AutoShape 2"/>
        <xdr:cNvSpPr>
          <a:spLocks noChangeAspect="1"/>
        </xdr:cNvSpPr>
      </xdr:nvSpPr>
      <xdr:spPr>
        <a:xfrm>
          <a:off x="857250" y="100965000"/>
          <a:ext cx="4381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57175"/>
    <xdr:sp>
      <xdr:nvSpPr>
        <xdr:cNvPr id="121" name="AutoShape 2"/>
        <xdr:cNvSpPr>
          <a:spLocks noChangeAspect="1"/>
        </xdr:cNvSpPr>
      </xdr:nvSpPr>
      <xdr:spPr>
        <a:xfrm>
          <a:off x="857250" y="10096500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47650"/>
    <xdr:sp>
      <xdr:nvSpPr>
        <xdr:cNvPr id="122" name="AutoShape 2"/>
        <xdr:cNvSpPr>
          <a:spLocks noChangeAspect="1"/>
        </xdr:cNvSpPr>
      </xdr:nvSpPr>
      <xdr:spPr>
        <a:xfrm>
          <a:off x="857250" y="10096500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47650"/>
    <xdr:sp>
      <xdr:nvSpPr>
        <xdr:cNvPr id="123" name="AutoShape 2"/>
        <xdr:cNvSpPr>
          <a:spLocks noChangeAspect="1"/>
        </xdr:cNvSpPr>
      </xdr:nvSpPr>
      <xdr:spPr>
        <a:xfrm>
          <a:off x="857250" y="10096500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57175"/>
    <xdr:sp>
      <xdr:nvSpPr>
        <xdr:cNvPr id="124" name="AutoShape 2"/>
        <xdr:cNvSpPr>
          <a:spLocks noChangeAspect="1"/>
        </xdr:cNvSpPr>
      </xdr:nvSpPr>
      <xdr:spPr>
        <a:xfrm>
          <a:off x="857250" y="10096500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57175"/>
    <xdr:sp>
      <xdr:nvSpPr>
        <xdr:cNvPr id="125" name="AutoShape 2"/>
        <xdr:cNvSpPr>
          <a:spLocks noChangeAspect="1"/>
        </xdr:cNvSpPr>
      </xdr:nvSpPr>
      <xdr:spPr>
        <a:xfrm>
          <a:off x="857250" y="10096500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47650"/>
    <xdr:sp>
      <xdr:nvSpPr>
        <xdr:cNvPr id="126" name="AutoShape 2"/>
        <xdr:cNvSpPr>
          <a:spLocks noChangeAspect="1"/>
        </xdr:cNvSpPr>
      </xdr:nvSpPr>
      <xdr:spPr>
        <a:xfrm>
          <a:off x="857250" y="10096500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38125"/>
    <xdr:sp>
      <xdr:nvSpPr>
        <xdr:cNvPr id="127" name="AutoShape 2"/>
        <xdr:cNvSpPr>
          <a:spLocks noChangeAspect="1"/>
        </xdr:cNvSpPr>
      </xdr:nvSpPr>
      <xdr:spPr>
        <a:xfrm>
          <a:off x="857250" y="100965000"/>
          <a:ext cx="4381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38125"/>
    <xdr:sp>
      <xdr:nvSpPr>
        <xdr:cNvPr id="128" name="AutoShape 2"/>
        <xdr:cNvSpPr>
          <a:spLocks noChangeAspect="1"/>
        </xdr:cNvSpPr>
      </xdr:nvSpPr>
      <xdr:spPr>
        <a:xfrm>
          <a:off x="857250" y="100965000"/>
          <a:ext cx="4381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57175"/>
    <xdr:sp>
      <xdr:nvSpPr>
        <xdr:cNvPr id="129" name="AutoShape 2"/>
        <xdr:cNvSpPr>
          <a:spLocks noChangeAspect="1"/>
        </xdr:cNvSpPr>
      </xdr:nvSpPr>
      <xdr:spPr>
        <a:xfrm>
          <a:off x="857250" y="10096500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47650"/>
    <xdr:sp>
      <xdr:nvSpPr>
        <xdr:cNvPr id="130" name="AutoShape 2"/>
        <xdr:cNvSpPr>
          <a:spLocks noChangeAspect="1"/>
        </xdr:cNvSpPr>
      </xdr:nvSpPr>
      <xdr:spPr>
        <a:xfrm>
          <a:off x="857250" y="10096500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47650"/>
    <xdr:sp>
      <xdr:nvSpPr>
        <xdr:cNvPr id="131" name="AutoShape 2"/>
        <xdr:cNvSpPr>
          <a:spLocks noChangeAspect="1"/>
        </xdr:cNvSpPr>
      </xdr:nvSpPr>
      <xdr:spPr>
        <a:xfrm>
          <a:off x="857250" y="10096500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57175"/>
    <xdr:sp>
      <xdr:nvSpPr>
        <xdr:cNvPr id="132" name="AutoShape 2"/>
        <xdr:cNvSpPr>
          <a:spLocks noChangeAspect="1"/>
        </xdr:cNvSpPr>
      </xdr:nvSpPr>
      <xdr:spPr>
        <a:xfrm>
          <a:off x="857250" y="10096500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47650"/>
    <xdr:sp>
      <xdr:nvSpPr>
        <xdr:cNvPr id="133" name="AutoShape 2"/>
        <xdr:cNvSpPr>
          <a:spLocks noChangeAspect="1"/>
        </xdr:cNvSpPr>
      </xdr:nvSpPr>
      <xdr:spPr>
        <a:xfrm>
          <a:off x="857250" y="100965000"/>
          <a:ext cx="381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38125"/>
    <xdr:sp>
      <xdr:nvSpPr>
        <xdr:cNvPr id="134" name="AutoShape 2"/>
        <xdr:cNvSpPr>
          <a:spLocks noChangeAspect="1"/>
        </xdr:cNvSpPr>
      </xdr:nvSpPr>
      <xdr:spPr>
        <a:xfrm>
          <a:off x="857250" y="100965000"/>
          <a:ext cx="3810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28600"/>
    <xdr:sp>
      <xdr:nvSpPr>
        <xdr:cNvPr id="135" name="AutoShape 2"/>
        <xdr:cNvSpPr>
          <a:spLocks noChangeAspect="1"/>
        </xdr:cNvSpPr>
      </xdr:nvSpPr>
      <xdr:spPr>
        <a:xfrm>
          <a:off x="857250" y="100965000"/>
          <a:ext cx="3810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28600"/>
    <xdr:sp>
      <xdr:nvSpPr>
        <xdr:cNvPr id="136" name="AutoShape 2"/>
        <xdr:cNvSpPr>
          <a:spLocks noChangeAspect="1"/>
        </xdr:cNvSpPr>
      </xdr:nvSpPr>
      <xdr:spPr>
        <a:xfrm>
          <a:off x="857250" y="100965000"/>
          <a:ext cx="3810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47650"/>
    <xdr:sp>
      <xdr:nvSpPr>
        <xdr:cNvPr id="137" name="AutoShape 2"/>
        <xdr:cNvSpPr>
          <a:spLocks noChangeAspect="1"/>
        </xdr:cNvSpPr>
      </xdr:nvSpPr>
      <xdr:spPr>
        <a:xfrm>
          <a:off x="857250" y="100965000"/>
          <a:ext cx="381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38125"/>
    <xdr:sp>
      <xdr:nvSpPr>
        <xdr:cNvPr id="138" name="AutoShape 2"/>
        <xdr:cNvSpPr>
          <a:spLocks noChangeAspect="1"/>
        </xdr:cNvSpPr>
      </xdr:nvSpPr>
      <xdr:spPr>
        <a:xfrm>
          <a:off x="857250" y="100965000"/>
          <a:ext cx="3810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38125"/>
    <xdr:sp>
      <xdr:nvSpPr>
        <xdr:cNvPr id="139" name="AutoShape 2"/>
        <xdr:cNvSpPr>
          <a:spLocks noChangeAspect="1"/>
        </xdr:cNvSpPr>
      </xdr:nvSpPr>
      <xdr:spPr>
        <a:xfrm>
          <a:off x="857250" y="100965000"/>
          <a:ext cx="3810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47650"/>
    <xdr:sp>
      <xdr:nvSpPr>
        <xdr:cNvPr id="140" name="AutoShape 2"/>
        <xdr:cNvSpPr>
          <a:spLocks noChangeAspect="1"/>
        </xdr:cNvSpPr>
      </xdr:nvSpPr>
      <xdr:spPr>
        <a:xfrm>
          <a:off x="857250" y="100965000"/>
          <a:ext cx="381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47650"/>
    <xdr:sp>
      <xdr:nvSpPr>
        <xdr:cNvPr id="141" name="AutoShape 2"/>
        <xdr:cNvSpPr>
          <a:spLocks noChangeAspect="1"/>
        </xdr:cNvSpPr>
      </xdr:nvSpPr>
      <xdr:spPr>
        <a:xfrm>
          <a:off x="857250" y="100965000"/>
          <a:ext cx="381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38125"/>
    <xdr:sp>
      <xdr:nvSpPr>
        <xdr:cNvPr id="142" name="AutoShape 2"/>
        <xdr:cNvSpPr>
          <a:spLocks noChangeAspect="1"/>
        </xdr:cNvSpPr>
      </xdr:nvSpPr>
      <xdr:spPr>
        <a:xfrm>
          <a:off x="857250" y="100965000"/>
          <a:ext cx="3810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28600"/>
    <xdr:sp>
      <xdr:nvSpPr>
        <xdr:cNvPr id="143" name="AutoShape 2"/>
        <xdr:cNvSpPr>
          <a:spLocks noChangeAspect="1"/>
        </xdr:cNvSpPr>
      </xdr:nvSpPr>
      <xdr:spPr>
        <a:xfrm>
          <a:off x="857250" y="100965000"/>
          <a:ext cx="3810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28600"/>
    <xdr:sp>
      <xdr:nvSpPr>
        <xdr:cNvPr id="144" name="AutoShape 2"/>
        <xdr:cNvSpPr>
          <a:spLocks noChangeAspect="1"/>
        </xdr:cNvSpPr>
      </xdr:nvSpPr>
      <xdr:spPr>
        <a:xfrm>
          <a:off x="857250" y="100965000"/>
          <a:ext cx="3810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47650"/>
    <xdr:sp>
      <xdr:nvSpPr>
        <xdr:cNvPr id="145" name="AutoShape 2"/>
        <xdr:cNvSpPr>
          <a:spLocks noChangeAspect="1"/>
        </xdr:cNvSpPr>
      </xdr:nvSpPr>
      <xdr:spPr>
        <a:xfrm>
          <a:off x="857250" y="100965000"/>
          <a:ext cx="381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38125"/>
    <xdr:sp>
      <xdr:nvSpPr>
        <xdr:cNvPr id="146" name="AutoShape 2"/>
        <xdr:cNvSpPr>
          <a:spLocks noChangeAspect="1"/>
        </xdr:cNvSpPr>
      </xdr:nvSpPr>
      <xdr:spPr>
        <a:xfrm>
          <a:off x="857250" y="100965000"/>
          <a:ext cx="3810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38125"/>
    <xdr:sp>
      <xdr:nvSpPr>
        <xdr:cNvPr id="147" name="AutoShape 2"/>
        <xdr:cNvSpPr>
          <a:spLocks noChangeAspect="1"/>
        </xdr:cNvSpPr>
      </xdr:nvSpPr>
      <xdr:spPr>
        <a:xfrm>
          <a:off x="857250" y="100965000"/>
          <a:ext cx="3810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47650"/>
    <xdr:sp>
      <xdr:nvSpPr>
        <xdr:cNvPr id="148" name="AutoShape 2"/>
        <xdr:cNvSpPr>
          <a:spLocks noChangeAspect="1"/>
        </xdr:cNvSpPr>
      </xdr:nvSpPr>
      <xdr:spPr>
        <a:xfrm>
          <a:off x="857250" y="100965000"/>
          <a:ext cx="381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149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150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57175"/>
    <xdr:sp>
      <xdr:nvSpPr>
        <xdr:cNvPr id="151" name="AutoShape 2"/>
        <xdr:cNvSpPr>
          <a:spLocks noChangeAspect="1"/>
        </xdr:cNvSpPr>
      </xdr:nvSpPr>
      <xdr:spPr>
        <a:xfrm>
          <a:off x="857250" y="100965000"/>
          <a:ext cx="381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57175"/>
    <xdr:sp>
      <xdr:nvSpPr>
        <xdr:cNvPr id="152" name="AutoShape 2"/>
        <xdr:cNvSpPr>
          <a:spLocks noChangeAspect="1"/>
        </xdr:cNvSpPr>
      </xdr:nvSpPr>
      <xdr:spPr>
        <a:xfrm>
          <a:off x="857250" y="100965000"/>
          <a:ext cx="381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153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154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155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156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157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158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57175"/>
    <xdr:sp>
      <xdr:nvSpPr>
        <xdr:cNvPr id="159" name="AutoShape 2"/>
        <xdr:cNvSpPr>
          <a:spLocks noChangeAspect="1"/>
        </xdr:cNvSpPr>
      </xdr:nvSpPr>
      <xdr:spPr>
        <a:xfrm>
          <a:off x="857250" y="100965000"/>
          <a:ext cx="381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57175"/>
    <xdr:sp>
      <xdr:nvSpPr>
        <xdr:cNvPr id="160" name="AutoShape 2"/>
        <xdr:cNvSpPr>
          <a:spLocks noChangeAspect="1"/>
        </xdr:cNvSpPr>
      </xdr:nvSpPr>
      <xdr:spPr>
        <a:xfrm>
          <a:off x="857250" y="100965000"/>
          <a:ext cx="381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161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162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163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164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165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166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57175"/>
    <xdr:sp>
      <xdr:nvSpPr>
        <xdr:cNvPr id="167" name="AutoShape 2"/>
        <xdr:cNvSpPr>
          <a:spLocks noChangeAspect="1"/>
        </xdr:cNvSpPr>
      </xdr:nvSpPr>
      <xdr:spPr>
        <a:xfrm>
          <a:off x="857250" y="100965000"/>
          <a:ext cx="381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57175"/>
    <xdr:sp>
      <xdr:nvSpPr>
        <xdr:cNvPr id="168" name="AutoShape 2"/>
        <xdr:cNvSpPr>
          <a:spLocks noChangeAspect="1"/>
        </xdr:cNvSpPr>
      </xdr:nvSpPr>
      <xdr:spPr>
        <a:xfrm>
          <a:off x="857250" y="100965000"/>
          <a:ext cx="381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169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170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171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172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173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174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57175"/>
    <xdr:sp>
      <xdr:nvSpPr>
        <xdr:cNvPr id="175" name="AutoShape 2"/>
        <xdr:cNvSpPr>
          <a:spLocks noChangeAspect="1"/>
        </xdr:cNvSpPr>
      </xdr:nvSpPr>
      <xdr:spPr>
        <a:xfrm>
          <a:off x="857250" y="100965000"/>
          <a:ext cx="381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57175"/>
    <xdr:sp>
      <xdr:nvSpPr>
        <xdr:cNvPr id="176" name="AutoShape 2"/>
        <xdr:cNvSpPr>
          <a:spLocks noChangeAspect="1"/>
        </xdr:cNvSpPr>
      </xdr:nvSpPr>
      <xdr:spPr>
        <a:xfrm>
          <a:off x="857250" y="100965000"/>
          <a:ext cx="381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177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178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179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180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2057400</xdr:colOff>
      <xdr:row>256</xdr:row>
      <xdr:rowOff>104775</xdr:rowOff>
    </xdr:from>
    <xdr:to>
      <xdr:col>2</xdr:col>
      <xdr:colOff>2219325</xdr:colOff>
      <xdr:row>257</xdr:row>
      <xdr:rowOff>0</xdr:rowOff>
    </xdr:to>
    <xdr:sp fLocksText="0">
      <xdr:nvSpPr>
        <xdr:cNvPr id="181" name="Text Box 2"/>
        <xdr:cNvSpPr txBox="1">
          <a:spLocks noChangeArrowheads="1"/>
        </xdr:cNvSpPr>
      </xdr:nvSpPr>
      <xdr:spPr>
        <a:xfrm>
          <a:off x="2914650" y="50987325"/>
          <a:ext cx="1619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288</xdr:row>
      <xdr:rowOff>0</xdr:rowOff>
    </xdr:from>
    <xdr:ext cx="485775" cy="85725"/>
    <xdr:sp>
      <xdr:nvSpPr>
        <xdr:cNvPr id="182" name="AutoShape 1"/>
        <xdr:cNvSpPr>
          <a:spLocks noChangeAspect="1"/>
        </xdr:cNvSpPr>
      </xdr:nvSpPr>
      <xdr:spPr>
        <a:xfrm>
          <a:off x="857250" y="5752147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485775" cy="85725"/>
    <xdr:sp>
      <xdr:nvSpPr>
        <xdr:cNvPr id="183" name="AutoShape 2"/>
        <xdr:cNvSpPr>
          <a:spLocks noChangeAspect="1"/>
        </xdr:cNvSpPr>
      </xdr:nvSpPr>
      <xdr:spPr>
        <a:xfrm>
          <a:off x="857250" y="5752147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485775" cy="85725"/>
    <xdr:sp>
      <xdr:nvSpPr>
        <xdr:cNvPr id="184" name="AutoShape 3"/>
        <xdr:cNvSpPr>
          <a:spLocks noChangeAspect="1"/>
        </xdr:cNvSpPr>
      </xdr:nvSpPr>
      <xdr:spPr>
        <a:xfrm>
          <a:off x="857250" y="5752147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485775" cy="76200"/>
    <xdr:sp>
      <xdr:nvSpPr>
        <xdr:cNvPr id="185" name="AutoShape 4"/>
        <xdr:cNvSpPr>
          <a:spLocks noChangeAspect="1"/>
        </xdr:cNvSpPr>
      </xdr:nvSpPr>
      <xdr:spPr>
        <a:xfrm>
          <a:off x="857250" y="57521475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438150" cy="466725"/>
    <xdr:sp>
      <xdr:nvSpPr>
        <xdr:cNvPr id="186" name="AutoShape 2"/>
        <xdr:cNvSpPr>
          <a:spLocks noChangeAspect="1"/>
        </xdr:cNvSpPr>
      </xdr:nvSpPr>
      <xdr:spPr>
        <a:xfrm>
          <a:off x="857250" y="575214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438150" cy="457200"/>
    <xdr:sp>
      <xdr:nvSpPr>
        <xdr:cNvPr id="187" name="AutoShape 2"/>
        <xdr:cNvSpPr>
          <a:spLocks noChangeAspect="1"/>
        </xdr:cNvSpPr>
      </xdr:nvSpPr>
      <xdr:spPr>
        <a:xfrm>
          <a:off x="857250" y="57521475"/>
          <a:ext cx="43815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438150" cy="457200"/>
    <xdr:sp>
      <xdr:nvSpPr>
        <xdr:cNvPr id="188" name="AutoShape 2"/>
        <xdr:cNvSpPr>
          <a:spLocks noChangeAspect="1"/>
        </xdr:cNvSpPr>
      </xdr:nvSpPr>
      <xdr:spPr>
        <a:xfrm>
          <a:off x="857250" y="57521475"/>
          <a:ext cx="43815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438150" cy="476250"/>
    <xdr:sp>
      <xdr:nvSpPr>
        <xdr:cNvPr id="189" name="AutoShape 2"/>
        <xdr:cNvSpPr>
          <a:spLocks noChangeAspect="1"/>
        </xdr:cNvSpPr>
      </xdr:nvSpPr>
      <xdr:spPr>
        <a:xfrm>
          <a:off x="857250" y="57521475"/>
          <a:ext cx="43815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438150" cy="333375"/>
    <xdr:sp>
      <xdr:nvSpPr>
        <xdr:cNvPr id="190" name="AutoShape 2"/>
        <xdr:cNvSpPr>
          <a:spLocks noChangeAspect="1"/>
        </xdr:cNvSpPr>
      </xdr:nvSpPr>
      <xdr:spPr>
        <a:xfrm>
          <a:off x="857250" y="57521475"/>
          <a:ext cx="4381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438150" cy="333375"/>
    <xdr:sp>
      <xdr:nvSpPr>
        <xdr:cNvPr id="191" name="AutoShape 2"/>
        <xdr:cNvSpPr>
          <a:spLocks noChangeAspect="1"/>
        </xdr:cNvSpPr>
      </xdr:nvSpPr>
      <xdr:spPr>
        <a:xfrm>
          <a:off x="857250" y="57521475"/>
          <a:ext cx="4381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438150" cy="466725"/>
    <xdr:sp>
      <xdr:nvSpPr>
        <xdr:cNvPr id="192" name="AutoShape 2"/>
        <xdr:cNvSpPr>
          <a:spLocks noChangeAspect="1"/>
        </xdr:cNvSpPr>
      </xdr:nvSpPr>
      <xdr:spPr>
        <a:xfrm>
          <a:off x="857250" y="575214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438150" cy="466725"/>
    <xdr:sp>
      <xdr:nvSpPr>
        <xdr:cNvPr id="193" name="AutoShape 2"/>
        <xdr:cNvSpPr>
          <a:spLocks noChangeAspect="1"/>
        </xdr:cNvSpPr>
      </xdr:nvSpPr>
      <xdr:spPr>
        <a:xfrm>
          <a:off x="857250" y="575214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438150" cy="476250"/>
    <xdr:sp>
      <xdr:nvSpPr>
        <xdr:cNvPr id="194" name="AutoShape 2"/>
        <xdr:cNvSpPr>
          <a:spLocks noChangeAspect="1"/>
        </xdr:cNvSpPr>
      </xdr:nvSpPr>
      <xdr:spPr>
        <a:xfrm>
          <a:off x="857250" y="57521475"/>
          <a:ext cx="43815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485775" cy="85725"/>
    <xdr:sp>
      <xdr:nvSpPr>
        <xdr:cNvPr id="195" name="AutoShape 1"/>
        <xdr:cNvSpPr>
          <a:spLocks noChangeAspect="1"/>
        </xdr:cNvSpPr>
      </xdr:nvSpPr>
      <xdr:spPr>
        <a:xfrm>
          <a:off x="857250" y="5752147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485775" cy="85725"/>
    <xdr:sp>
      <xdr:nvSpPr>
        <xdr:cNvPr id="196" name="AutoShape 2"/>
        <xdr:cNvSpPr>
          <a:spLocks noChangeAspect="1"/>
        </xdr:cNvSpPr>
      </xdr:nvSpPr>
      <xdr:spPr>
        <a:xfrm>
          <a:off x="857250" y="5752147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485775" cy="85725"/>
    <xdr:sp>
      <xdr:nvSpPr>
        <xdr:cNvPr id="197" name="AutoShape 3"/>
        <xdr:cNvSpPr>
          <a:spLocks noChangeAspect="1"/>
        </xdr:cNvSpPr>
      </xdr:nvSpPr>
      <xdr:spPr>
        <a:xfrm>
          <a:off x="857250" y="5752147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288</xdr:row>
      <xdr:rowOff>0</xdr:rowOff>
    </xdr:from>
    <xdr:ext cx="485775" cy="76200"/>
    <xdr:sp>
      <xdr:nvSpPr>
        <xdr:cNvPr id="198" name="AutoShape 4"/>
        <xdr:cNvSpPr>
          <a:spLocks noChangeAspect="1"/>
        </xdr:cNvSpPr>
      </xdr:nvSpPr>
      <xdr:spPr>
        <a:xfrm>
          <a:off x="857250" y="57521475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438150" cy="476250"/>
    <xdr:sp>
      <xdr:nvSpPr>
        <xdr:cNvPr id="199" name="AutoShape 2"/>
        <xdr:cNvSpPr>
          <a:spLocks noChangeAspect="1"/>
        </xdr:cNvSpPr>
      </xdr:nvSpPr>
      <xdr:spPr>
        <a:xfrm>
          <a:off x="857250" y="57521475"/>
          <a:ext cx="43815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438150" cy="466725"/>
    <xdr:sp>
      <xdr:nvSpPr>
        <xdr:cNvPr id="200" name="AutoShape 2"/>
        <xdr:cNvSpPr>
          <a:spLocks noChangeAspect="1"/>
        </xdr:cNvSpPr>
      </xdr:nvSpPr>
      <xdr:spPr>
        <a:xfrm>
          <a:off x="857250" y="575214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438150" cy="457200"/>
    <xdr:sp>
      <xdr:nvSpPr>
        <xdr:cNvPr id="201" name="AutoShape 2"/>
        <xdr:cNvSpPr>
          <a:spLocks noChangeAspect="1"/>
        </xdr:cNvSpPr>
      </xdr:nvSpPr>
      <xdr:spPr>
        <a:xfrm>
          <a:off x="857250" y="57521475"/>
          <a:ext cx="43815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438150" cy="457200"/>
    <xdr:sp>
      <xdr:nvSpPr>
        <xdr:cNvPr id="202" name="AutoShape 2"/>
        <xdr:cNvSpPr>
          <a:spLocks noChangeAspect="1"/>
        </xdr:cNvSpPr>
      </xdr:nvSpPr>
      <xdr:spPr>
        <a:xfrm>
          <a:off x="857250" y="57521475"/>
          <a:ext cx="43815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438150" cy="476250"/>
    <xdr:sp>
      <xdr:nvSpPr>
        <xdr:cNvPr id="203" name="AutoShape 2"/>
        <xdr:cNvSpPr>
          <a:spLocks noChangeAspect="1"/>
        </xdr:cNvSpPr>
      </xdr:nvSpPr>
      <xdr:spPr>
        <a:xfrm>
          <a:off x="857250" y="57521475"/>
          <a:ext cx="43815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438150" cy="333375"/>
    <xdr:sp>
      <xdr:nvSpPr>
        <xdr:cNvPr id="204" name="AutoShape 2"/>
        <xdr:cNvSpPr>
          <a:spLocks noChangeAspect="1"/>
        </xdr:cNvSpPr>
      </xdr:nvSpPr>
      <xdr:spPr>
        <a:xfrm>
          <a:off x="857250" y="57521475"/>
          <a:ext cx="4381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438150" cy="333375"/>
    <xdr:sp>
      <xdr:nvSpPr>
        <xdr:cNvPr id="205" name="AutoShape 2"/>
        <xdr:cNvSpPr>
          <a:spLocks noChangeAspect="1"/>
        </xdr:cNvSpPr>
      </xdr:nvSpPr>
      <xdr:spPr>
        <a:xfrm>
          <a:off x="857250" y="57521475"/>
          <a:ext cx="43815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438150" cy="466725"/>
    <xdr:sp>
      <xdr:nvSpPr>
        <xdr:cNvPr id="206" name="AutoShape 2"/>
        <xdr:cNvSpPr>
          <a:spLocks noChangeAspect="1"/>
        </xdr:cNvSpPr>
      </xdr:nvSpPr>
      <xdr:spPr>
        <a:xfrm>
          <a:off x="857250" y="575214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438150" cy="466725"/>
    <xdr:sp>
      <xdr:nvSpPr>
        <xdr:cNvPr id="207" name="AutoShape 2"/>
        <xdr:cNvSpPr>
          <a:spLocks noChangeAspect="1"/>
        </xdr:cNvSpPr>
      </xdr:nvSpPr>
      <xdr:spPr>
        <a:xfrm>
          <a:off x="857250" y="575214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438150" cy="476250"/>
    <xdr:sp>
      <xdr:nvSpPr>
        <xdr:cNvPr id="208" name="AutoShape 2"/>
        <xdr:cNvSpPr>
          <a:spLocks noChangeAspect="1"/>
        </xdr:cNvSpPr>
      </xdr:nvSpPr>
      <xdr:spPr>
        <a:xfrm>
          <a:off x="857250" y="57521475"/>
          <a:ext cx="43815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66725"/>
    <xdr:sp>
      <xdr:nvSpPr>
        <xdr:cNvPr id="209" name="AutoShape 2"/>
        <xdr:cNvSpPr>
          <a:spLocks noChangeAspect="1"/>
        </xdr:cNvSpPr>
      </xdr:nvSpPr>
      <xdr:spPr>
        <a:xfrm>
          <a:off x="857250" y="57521475"/>
          <a:ext cx="38100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57200"/>
    <xdr:sp>
      <xdr:nvSpPr>
        <xdr:cNvPr id="210" name="AutoShape 2"/>
        <xdr:cNvSpPr>
          <a:spLocks noChangeAspect="1"/>
        </xdr:cNvSpPr>
      </xdr:nvSpPr>
      <xdr:spPr>
        <a:xfrm>
          <a:off x="857250" y="57521475"/>
          <a:ext cx="3810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47675"/>
    <xdr:sp>
      <xdr:nvSpPr>
        <xdr:cNvPr id="211" name="AutoShape 2"/>
        <xdr:cNvSpPr>
          <a:spLocks noChangeAspect="1"/>
        </xdr:cNvSpPr>
      </xdr:nvSpPr>
      <xdr:spPr>
        <a:xfrm>
          <a:off x="857250" y="57521475"/>
          <a:ext cx="38100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47675"/>
    <xdr:sp>
      <xdr:nvSpPr>
        <xdr:cNvPr id="212" name="AutoShape 2"/>
        <xdr:cNvSpPr>
          <a:spLocks noChangeAspect="1"/>
        </xdr:cNvSpPr>
      </xdr:nvSpPr>
      <xdr:spPr>
        <a:xfrm>
          <a:off x="857250" y="57521475"/>
          <a:ext cx="38100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66725"/>
    <xdr:sp>
      <xdr:nvSpPr>
        <xdr:cNvPr id="213" name="AutoShape 2"/>
        <xdr:cNvSpPr>
          <a:spLocks noChangeAspect="1"/>
        </xdr:cNvSpPr>
      </xdr:nvSpPr>
      <xdr:spPr>
        <a:xfrm>
          <a:off x="857250" y="57521475"/>
          <a:ext cx="38100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57200"/>
    <xdr:sp>
      <xdr:nvSpPr>
        <xdr:cNvPr id="214" name="AutoShape 2"/>
        <xdr:cNvSpPr>
          <a:spLocks noChangeAspect="1"/>
        </xdr:cNvSpPr>
      </xdr:nvSpPr>
      <xdr:spPr>
        <a:xfrm>
          <a:off x="857250" y="57521475"/>
          <a:ext cx="3810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57200"/>
    <xdr:sp>
      <xdr:nvSpPr>
        <xdr:cNvPr id="215" name="AutoShape 2"/>
        <xdr:cNvSpPr>
          <a:spLocks noChangeAspect="1"/>
        </xdr:cNvSpPr>
      </xdr:nvSpPr>
      <xdr:spPr>
        <a:xfrm>
          <a:off x="857250" y="57521475"/>
          <a:ext cx="3810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66725"/>
    <xdr:sp>
      <xdr:nvSpPr>
        <xdr:cNvPr id="216" name="AutoShape 2"/>
        <xdr:cNvSpPr>
          <a:spLocks noChangeAspect="1"/>
        </xdr:cNvSpPr>
      </xdr:nvSpPr>
      <xdr:spPr>
        <a:xfrm>
          <a:off x="857250" y="57521475"/>
          <a:ext cx="38100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66725"/>
    <xdr:sp>
      <xdr:nvSpPr>
        <xdr:cNvPr id="217" name="AutoShape 2"/>
        <xdr:cNvSpPr>
          <a:spLocks noChangeAspect="1"/>
        </xdr:cNvSpPr>
      </xdr:nvSpPr>
      <xdr:spPr>
        <a:xfrm>
          <a:off x="857250" y="57521475"/>
          <a:ext cx="38100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57200"/>
    <xdr:sp>
      <xdr:nvSpPr>
        <xdr:cNvPr id="218" name="AutoShape 2"/>
        <xdr:cNvSpPr>
          <a:spLocks noChangeAspect="1"/>
        </xdr:cNvSpPr>
      </xdr:nvSpPr>
      <xdr:spPr>
        <a:xfrm>
          <a:off x="857250" y="57521475"/>
          <a:ext cx="3810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47675"/>
    <xdr:sp>
      <xdr:nvSpPr>
        <xdr:cNvPr id="219" name="AutoShape 2"/>
        <xdr:cNvSpPr>
          <a:spLocks noChangeAspect="1"/>
        </xdr:cNvSpPr>
      </xdr:nvSpPr>
      <xdr:spPr>
        <a:xfrm>
          <a:off x="857250" y="57521475"/>
          <a:ext cx="38100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47675"/>
    <xdr:sp>
      <xdr:nvSpPr>
        <xdr:cNvPr id="220" name="AutoShape 2"/>
        <xdr:cNvSpPr>
          <a:spLocks noChangeAspect="1"/>
        </xdr:cNvSpPr>
      </xdr:nvSpPr>
      <xdr:spPr>
        <a:xfrm>
          <a:off x="857250" y="57521475"/>
          <a:ext cx="38100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66725"/>
    <xdr:sp>
      <xdr:nvSpPr>
        <xdr:cNvPr id="221" name="AutoShape 2"/>
        <xdr:cNvSpPr>
          <a:spLocks noChangeAspect="1"/>
        </xdr:cNvSpPr>
      </xdr:nvSpPr>
      <xdr:spPr>
        <a:xfrm>
          <a:off x="857250" y="57521475"/>
          <a:ext cx="38100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57200"/>
    <xdr:sp>
      <xdr:nvSpPr>
        <xdr:cNvPr id="222" name="AutoShape 2"/>
        <xdr:cNvSpPr>
          <a:spLocks noChangeAspect="1"/>
        </xdr:cNvSpPr>
      </xdr:nvSpPr>
      <xdr:spPr>
        <a:xfrm>
          <a:off x="857250" y="57521475"/>
          <a:ext cx="3810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57200"/>
    <xdr:sp>
      <xdr:nvSpPr>
        <xdr:cNvPr id="223" name="AutoShape 2"/>
        <xdr:cNvSpPr>
          <a:spLocks noChangeAspect="1"/>
        </xdr:cNvSpPr>
      </xdr:nvSpPr>
      <xdr:spPr>
        <a:xfrm>
          <a:off x="857250" y="57521475"/>
          <a:ext cx="3810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66725"/>
    <xdr:sp>
      <xdr:nvSpPr>
        <xdr:cNvPr id="224" name="AutoShape 2"/>
        <xdr:cNvSpPr>
          <a:spLocks noChangeAspect="1"/>
        </xdr:cNvSpPr>
      </xdr:nvSpPr>
      <xdr:spPr>
        <a:xfrm>
          <a:off x="857250" y="57521475"/>
          <a:ext cx="38100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95300"/>
    <xdr:sp>
      <xdr:nvSpPr>
        <xdr:cNvPr id="225" name="AutoShape 2"/>
        <xdr:cNvSpPr>
          <a:spLocks noChangeAspect="1"/>
        </xdr:cNvSpPr>
      </xdr:nvSpPr>
      <xdr:spPr>
        <a:xfrm>
          <a:off x="857250" y="57521475"/>
          <a:ext cx="38100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85775"/>
    <xdr:sp>
      <xdr:nvSpPr>
        <xdr:cNvPr id="226" name="AutoShape 2"/>
        <xdr:cNvSpPr>
          <a:spLocks noChangeAspect="1"/>
        </xdr:cNvSpPr>
      </xdr:nvSpPr>
      <xdr:spPr>
        <a:xfrm>
          <a:off x="857250" y="57521475"/>
          <a:ext cx="3810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76250"/>
    <xdr:sp>
      <xdr:nvSpPr>
        <xdr:cNvPr id="227" name="AutoShape 2"/>
        <xdr:cNvSpPr>
          <a:spLocks noChangeAspect="1"/>
        </xdr:cNvSpPr>
      </xdr:nvSpPr>
      <xdr:spPr>
        <a:xfrm>
          <a:off x="857250" y="57521475"/>
          <a:ext cx="3810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76250"/>
    <xdr:sp>
      <xdr:nvSpPr>
        <xdr:cNvPr id="228" name="AutoShape 2"/>
        <xdr:cNvSpPr>
          <a:spLocks noChangeAspect="1"/>
        </xdr:cNvSpPr>
      </xdr:nvSpPr>
      <xdr:spPr>
        <a:xfrm>
          <a:off x="857250" y="57521475"/>
          <a:ext cx="3810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95300"/>
    <xdr:sp>
      <xdr:nvSpPr>
        <xdr:cNvPr id="229" name="AutoShape 2"/>
        <xdr:cNvSpPr>
          <a:spLocks noChangeAspect="1"/>
        </xdr:cNvSpPr>
      </xdr:nvSpPr>
      <xdr:spPr>
        <a:xfrm>
          <a:off x="857250" y="57521475"/>
          <a:ext cx="38100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85775"/>
    <xdr:sp>
      <xdr:nvSpPr>
        <xdr:cNvPr id="230" name="AutoShape 2"/>
        <xdr:cNvSpPr>
          <a:spLocks noChangeAspect="1"/>
        </xdr:cNvSpPr>
      </xdr:nvSpPr>
      <xdr:spPr>
        <a:xfrm>
          <a:off x="857250" y="57521475"/>
          <a:ext cx="3810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85775"/>
    <xdr:sp>
      <xdr:nvSpPr>
        <xdr:cNvPr id="231" name="AutoShape 2"/>
        <xdr:cNvSpPr>
          <a:spLocks noChangeAspect="1"/>
        </xdr:cNvSpPr>
      </xdr:nvSpPr>
      <xdr:spPr>
        <a:xfrm>
          <a:off x="857250" y="57521475"/>
          <a:ext cx="3810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95300"/>
    <xdr:sp>
      <xdr:nvSpPr>
        <xdr:cNvPr id="232" name="AutoShape 2"/>
        <xdr:cNvSpPr>
          <a:spLocks noChangeAspect="1"/>
        </xdr:cNvSpPr>
      </xdr:nvSpPr>
      <xdr:spPr>
        <a:xfrm>
          <a:off x="857250" y="57521475"/>
          <a:ext cx="38100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95300"/>
    <xdr:sp>
      <xdr:nvSpPr>
        <xdr:cNvPr id="233" name="AutoShape 2"/>
        <xdr:cNvSpPr>
          <a:spLocks noChangeAspect="1"/>
        </xdr:cNvSpPr>
      </xdr:nvSpPr>
      <xdr:spPr>
        <a:xfrm>
          <a:off x="857250" y="57521475"/>
          <a:ext cx="38100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85775"/>
    <xdr:sp>
      <xdr:nvSpPr>
        <xdr:cNvPr id="234" name="AutoShape 2"/>
        <xdr:cNvSpPr>
          <a:spLocks noChangeAspect="1"/>
        </xdr:cNvSpPr>
      </xdr:nvSpPr>
      <xdr:spPr>
        <a:xfrm>
          <a:off x="857250" y="57521475"/>
          <a:ext cx="3810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76250"/>
    <xdr:sp>
      <xdr:nvSpPr>
        <xdr:cNvPr id="235" name="AutoShape 2"/>
        <xdr:cNvSpPr>
          <a:spLocks noChangeAspect="1"/>
        </xdr:cNvSpPr>
      </xdr:nvSpPr>
      <xdr:spPr>
        <a:xfrm>
          <a:off x="857250" y="57521475"/>
          <a:ext cx="3810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76250"/>
    <xdr:sp>
      <xdr:nvSpPr>
        <xdr:cNvPr id="236" name="AutoShape 2"/>
        <xdr:cNvSpPr>
          <a:spLocks noChangeAspect="1"/>
        </xdr:cNvSpPr>
      </xdr:nvSpPr>
      <xdr:spPr>
        <a:xfrm>
          <a:off x="857250" y="57521475"/>
          <a:ext cx="3810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95300"/>
    <xdr:sp>
      <xdr:nvSpPr>
        <xdr:cNvPr id="237" name="AutoShape 2"/>
        <xdr:cNvSpPr>
          <a:spLocks noChangeAspect="1"/>
        </xdr:cNvSpPr>
      </xdr:nvSpPr>
      <xdr:spPr>
        <a:xfrm>
          <a:off x="857250" y="57521475"/>
          <a:ext cx="38100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85775"/>
    <xdr:sp>
      <xdr:nvSpPr>
        <xdr:cNvPr id="238" name="AutoShape 2"/>
        <xdr:cNvSpPr>
          <a:spLocks noChangeAspect="1"/>
        </xdr:cNvSpPr>
      </xdr:nvSpPr>
      <xdr:spPr>
        <a:xfrm>
          <a:off x="857250" y="57521475"/>
          <a:ext cx="3810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85775"/>
    <xdr:sp>
      <xdr:nvSpPr>
        <xdr:cNvPr id="239" name="AutoShape 2"/>
        <xdr:cNvSpPr>
          <a:spLocks noChangeAspect="1"/>
        </xdr:cNvSpPr>
      </xdr:nvSpPr>
      <xdr:spPr>
        <a:xfrm>
          <a:off x="857250" y="57521475"/>
          <a:ext cx="3810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288</xdr:row>
      <xdr:rowOff>0</xdr:rowOff>
    </xdr:from>
    <xdr:ext cx="381000" cy="495300"/>
    <xdr:sp>
      <xdr:nvSpPr>
        <xdr:cNvPr id="240" name="AutoShape 2"/>
        <xdr:cNvSpPr>
          <a:spLocks noChangeAspect="1"/>
        </xdr:cNvSpPr>
      </xdr:nvSpPr>
      <xdr:spPr>
        <a:xfrm>
          <a:off x="857250" y="57521475"/>
          <a:ext cx="381000" cy="495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497</xdr:row>
      <xdr:rowOff>0</xdr:rowOff>
    </xdr:from>
    <xdr:ext cx="485775" cy="85725"/>
    <xdr:sp>
      <xdr:nvSpPr>
        <xdr:cNvPr id="241" name="AutoShape 1"/>
        <xdr:cNvSpPr>
          <a:spLocks noChangeAspect="1"/>
        </xdr:cNvSpPr>
      </xdr:nvSpPr>
      <xdr:spPr>
        <a:xfrm>
          <a:off x="857250" y="1007935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497</xdr:row>
      <xdr:rowOff>0</xdr:rowOff>
    </xdr:from>
    <xdr:ext cx="485775" cy="85725"/>
    <xdr:sp>
      <xdr:nvSpPr>
        <xdr:cNvPr id="242" name="AutoShape 2"/>
        <xdr:cNvSpPr>
          <a:spLocks noChangeAspect="1"/>
        </xdr:cNvSpPr>
      </xdr:nvSpPr>
      <xdr:spPr>
        <a:xfrm>
          <a:off x="857250" y="1007935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497</xdr:row>
      <xdr:rowOff>0</xdr:rowOff>
    </xdr:from>
    <xdr:ext cx="485775" cy="85725"/>
    <xdr:sp>
      <xdr:nvSpPr>
        <xdr:cNvPr id="243" name="AutoShape 3"/>
        <xdr:cNvSpPr>
          <a:spLocks noChangeAspect="1"/>
        </xdr:cNvSpPr>
      </xdr:nvSpPr>
      <xdr:spPr>
        <a:xfrm>
          <a:off x="857250" y="1007935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497</xdr:row>
      <xdr:rowOff>0</xdr:rowOff>
    </xdr:from>
    <xdr:ext cx="485775" cy="76200"/>
    <xdr:sp>
      <xdr:nvSpPr>
        <xdr:cNvPr id="244" name="AutoShape 4"/>
        <xdr:cNvSpPr>
          <a:spLocks noChangeAspect="1"/>
        </xdr:cNvSpPr>
      </xdr:nvSpPr>
      <xdr:spPr>
        <a:xfrm>
          <a:off x="857250" y="100793550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304800"/>
    <xdr:sp>
      <xdr:nvSpPr>
        <xdr:cNvPr id="245" name="AutoShape 2"/>
        <xdr:cNvSpPr>
          <a:spLocks noChangeAspect="1"/>
        </xdr:cNvSpPr>
      </xdr:nvSpPr>
      <xdr:spPr>
        <a:xfrm>
          <a:off x="857250" y="10079355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295275"/>
    <xdr:sp>
      <xdr:nvSpPr>
        <xdr:cNvPr id="246" name="AutoShape 2"/>
        <xdr:cNvSpPr>
          <a:spLocks noChangeAspect="1"/>
        </xdr:cNvSpPr>
      </xdr:nvSpPr>
      <xdr:spPr>
        <a:xfrm>
          <a:off x="857250" y="10079355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285750"/>
    <xdr:sp>
      <xdr:nvSpPr>
        <xdr:cNvPr id="247" name="AutoShape 2"/>
        <xdr:cNvSpPr>
          <a:spLocks noChangeAspect="1"/>
        </xdr:cNvSpPr>
      </xdr:nvSpPr>
      <xdr:spPr>
        <a:xfrm>
          <a:off x="857250" y="10079355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285750"/>
    <xdr:sp>
      <xdr:nvSpPr>
        <xdr:cNvPr id="248" name="AutoShape 2"/>
        <xdr:cNvSpPr>
          <a:spLocks noChangeAspect="1"/>
        </xdr:cNvSpPr>
      </xdr:nvSpPr>
      <xdr:spPr>
        <a:xfrm>
          <a:off x="857250" y="10079355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304800"/>
    <xdr:sp>
      <xdr:nvSpPr>
        <xdr:cNvPr id="249" name="AutoShape 2"/>
        <xdr:cNvSpPr>
          <a:spLocks noChangeAspect="1"/>
        </xdr:cNvSpPr>
      </xdr:nvSpPr>
      <xdr:spPr>
        <a:xfrm>
          <a:off x="857250" y="10079355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161925"/>
    <xdr:sp>
      <xdr:nvSpPr>
        <xdr:cNvPr id="250" name="AutoShape 2"/>
        <xdr:cNvSpPr>
          <a:spLocks noChangeAspect="1"/>
        </xdr:cNvSpPr>
      </xdr:nvSpPr>
      <xdr:spPr>
        <a:xfrm>
          <a:off x="857250" y="100793550"/>
          <a:ext cx="4381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161925"/>
    <xdr:sp>
      <xdr:nvSpPr>
        <xdr:cNvPr id="251" name="AutoShape 2"/>
        <xdr:cNvSpPr>
          <a:spLocks noChangeAspect="1"/>
        </xdr:cNvSpPr>
      </xdr:nvSpPr>
      <xdr:spPr>
        <a:xfrm>
          <a:off x="857250" y="100793550"/>
          <a:ext cx="4381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295275"/>
    <xdr:sp>
      <xdr:nvSpPr>
        <xdr:cNvPr id="252" name="AutoShape 2"/>
        <xdr:cNvSpPr>
          <a:spLocks noChangeAspect="1"/>
        </xdr:cNvSpPr>
      </xdr:nvSpPr>
      <xdr:spPr>
        <a:xfrm>
          <a:off x="857250" y="10079355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295275"/>
    <xdr:sp>
      <xdr:nvSpPr>
        <xdr:cNvPr id="253" name="AutoShape 2"/>
        <xdr:cNvSpPr>
          <a:spLocks noChangeAspect="1"/>
        </xdr:cNvSpPr>
      </xdr:nvSpPr>
      <xdr:spPr>
        <a:xfrm>
          <a:off x="857250" y="10079355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304800"/>
    <xdr:sp>
      <xdr:nvSpPr>
        <xdr:cNvPr id="254" name="AutoShape 2"/>
        <xdr:cNvSpPr>
          <a:spLocks noChangeAspect="1"/>
        </xdr:cNvSpPr>
      </xdr:nvSpPr>
      <xdr:spPr>
        <a:xfrm>
          <a:off x="857250" y="10079355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497</xdr:row>
      <xdr:rowOff>0</xdr:rowOff>
    </xdr:from>
    <xdr:ext cx="485775" cy="85725"/>
    <xdr:sp>
      <xdr:nvSpPr>
        <xdr:cNvPr id="255" name="AutoShape 1"/>
        <xdr:cNvSpPr>
          <a:spLocks noChangeAspect="1"/>
        </xdr:cNvSpPr>
      </xdr:nvSpPr>
      <xdr:spPr>
        <a:xfrm>
          <a:off x="857250" y="1007935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497</xdr:row>
      <xdr:rowOff>0</xdr:rowOff>
    </xdr:from>
    <xdr:ext cx="485775" cy="85725"/>
    <xdr:sp>
      <xdr:nvSpPr>
        <xdr:cNvPr id="256" name="AutoShape 2"/>
        <xdr:cNvSpPr>
          <a:spLocks noChangeAspect="1"/>
        </xdr:cNvSpPr>
      </xdr:nvSpPr>
      <xdr:spPr>
        <a:xfrm>
          <a:off x="857250" y="1007935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497</xdr:row>
      <xdr:rowOff>0</xdr:rowOff>
    </xdr:from>
    <xdr:ext cx="485775" cy="85725"/>
    <xdr:sp>
      <xdr:nvSpPr>
        <xdr:cNvPr id="257" name="AutoShape 3"/>
        <xdr:cNvSpPr>
          <a:spLocks noChangeAspect="1"/>
        </xdr:cNvSpPr>
      </xdr:nvSpPr>
      <xdr:spPr>
        <a:xfrm>
          <a:off x="857250" y="1007935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497</xdr:row>
      <xdr:rowOff>0</xdr:rowOff>
    </xdr:from>
    <xdr:ext cx="485775" cy="76200"/>
    <xdr:sp>
      <xdr:nvSpPr>
        <xdr:cNvPr id="258" name="AutoShape 4"/>
        <xdr:cNvSpPr>
          <a:spLocks noChangeAspect="1"/>
        </xdr:cNvSpPr>
      </xdr:nvSpPr>
      <xdr:spPr>
        <a:xfrm>
          <a:off x="857250" y="100793550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304800"/>
    <xdr:sp>
      <xdr:nvSpPr>
        <xdr:cNvPr id="259" name="AutoShape 2"/>
        <xdr:cNvSpPr>
          <a:spLocks noChangeAspect="1"/>
        </xdr:cNvSpPr>
      </xdr:nvSpPr>
      <xdr:spPr>
        <a:xfrm>
          <a:off x="857250" y="10079355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295275"/>
    <xdr:sp>
      <xdr:nvSpPr>
        <xdr:cNvPr id="260" name="AutoShape 2"/>
        <xdr:cNvSpPr>
          <a:spLocks noChangeAspect="1"/>
        </xdr:cNvSpPr>
      </xdr:nvSpPr>
      <xdr:spPr>
        <a:xfrm>
          <a:off x="857250" y="10079355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285750"/>
    <xdr:sp>
      <xdr:nvSpPr>
        <xdr:cNvPr id="261" name="AutoShape 2"/>
        <xdr:cNvSpPr>
          <a:spLocks noChangeAspect="1"/>
        </xdr:cNvSpPr>
      </xdr:nvSpPr>
      <xdr:spPr>
        <a:xfrm>
          <a:off x="857250" y="10079355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285750"/>
    <xdr:sp>
      <xdr:nvSpPr>
        <xdr:cNvPr id="262" name="AutoShape 2"/>
        <xdr:cNvSpPr>
          <a:spLocks noChangeAspect="1"/>
        </xdr:cNvSpPr>
      </xdr:nvSpPr>
      <xdr:spPr>
        <a:xfrm>
          <a:off x="857250" y="10079355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304800"/>
    <xdr:sp>
      <xdr:nvSpPr>
        <xdr:cNvPr id="263" name="AutoShape 2"/>
        <xdr:cNvSpPr>
          <a:spLocks noChangeAspect="1"/>
        </xdr:cNvSpPr>
      </xdr:nvSpPr>
      <xdr:spPr>
        <a:xfrm>
          <a:off x="857250" y="10079355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161925"/>
    <xdr:sp>
      <xdr:nvSpPr>
        <xdr:cNvPr id="264" name="AutoShape 2"/>
        <xdr:cNvSpPr>
          <a:spLocks noChangeAspect="1"/>
        </xdr:cNvSpPr>
      </xdr:nvSpPr>
      <xdr:spPr>
        <a:xfrm>
          <a:off x="857250" y="100793550"/>
          <a:ext cx="4381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161925"/>
    <xdr:sp>
      <xdr:nvSpPr>
        <xdr:cNvPr id="265" name="AutoShape 2"/>
        <xdr:cNvSpPr>
          <a:spLocks noChangeAspect="1"/>
        </xdr:cNvSpPr>
      </xdr:nvSpPr>
      <xdr:spPr>
        <a:xfrm>
          <a:off x="857250" y="100793550"/>
          <a:ext cx="4381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295275"/>
    <xdr:sp>
      <xdr:nvSpPr>
        <xdr:cNvPr id="266" name="AutoShape 2"/>
        <xdr:cNvSpPr>
          <a:spLocks noChangeAspect="1"/>
        </xdr:cNvSpPr>
      </xdr:nvSpPr>
      <xdr:spPr>
        <a:xfrm>
          <a:off x="857250" y="10079355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295275"/>
    <xdr:sp>
      <xdr:nvSpPr>
        <xdr:cNvPr id="267" name="AutoShape 2"/>
        <xdr:cNvSpPr>
          <a:spLocks noChangeAspect="1"/>
        </xdr:cNvSpPr>
      </xdr:nvSpPr>
      <xdr:spPr>
        <a:xfrm>
          <a:off x="857250" y="10079355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304800"/>
    <xdr:sp>
      <xdr:nvSpPr>
        <xdr:cNvPr id="268" name="AutoShape 2"/>
        <xdr:cNvSpPr>
          <a:spLocks noChangeAspect="1"/>
        </xdr:cNvSpPr>
      </xdr:nvSpPr>
      <xdr:spPr>
        <a:xfrm>
          <a:off x="857250" y="10079355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95275"/>
    <xdr:sp>
      <xdr:nvSpPr>
        <xdr:cNvPr id="269" name="AutoShape 2"/>
        <xdr:cNvSpPr>
          <a:spLocks noChangeAspect="1"/>
        </xdr:cNvSpPr>
      </xdr:nvSpPr>
      <xdr:spPr>
        <a:xfrm>
          <a:off x="857250" y="10079355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85750"/>
    <xdr:sp>
      <xdr:nvSpPr>
        <xdr:cNvPr id="270" name="AutoShape 2"/>
        <xdr:cNvSpPr>
          <a:spLocks noChangeAspect="1"/>
        </xdr:cNvSpPr>
      </xdr:nvSpPr>
      <xdr:spPr>
        <a:xfrm>
          <a:off x="857250" y="10079355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76225"/>
    <xdr:sp>
      <xdr:nvSpPr>
        <xdr:cNvPr id="271" name="AutoShape 2"/>
        <xdr:cNvSpPr>
          <a:spLocks noChangeAspect="1"/>
        </xdr:cNvSpPr>
      </xdr:nvSpPr>
      <xdr:spPr>
        <a:xfrm>
          <a:off x="857250" y="10079355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76225"/>
    <xdr:sp>
      <xdr:nvSpPr>
        <xdr:cNvPr id="272" name="AutoShape 2"/>
        <xdr:cNvSpPr>
          <a:spLocks noChangeAspect="1"/>
        </xdr:cNvSpPr>
      </xdr:nvSpPr>
      <xdr:spPr>
        <a:xfrm>
          <a:off x="857250" y="10079355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95275"/>
    <xdr:sp>
      <xdr:nvSpPr>
        <xdr:cNvPr id="273" name="AutoShape 2"/>
        <xdr:cNvSpPr>
          <a:spLocks noChangeAspect="1"/>
        </xdr:cNvSpPr>
      </xdr:nvSpPr>
      <xdr:spPr>
        <a:xfrm>
          <a:off x="857250" y="10079355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85750"/>
    <xdr:sp>
      <xdr:nvSpPr>
        <xdr:cNvPr id="274" name="AutoShape 2"/>
        <xdr:cNvSpPr>
          <a:spLocks noChangeAspect="1"/>
        </xdr:cNvSpPr>
      </xdr:nvSpPr>
      <xdr:spPr>
        <a:xfrm>
          <a:off x="857250" y="10079355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85750"/>
    <xdr:sp>
      <xdr:nvSpPr>
        <xdr:cNvPr id="275" name="AutoShape 2"/>
        <xdr:cNvSpPr>
          <a:spLocks noChangeAspect="1"/>
        </xdr:cNvSpPr>
      </xdr:nvSpPr>
      <xdr:spPr>
        <a:xfrm>
          <a:off x="857250" y="10079355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95275"/>
    <xdr:sp>
      <xdr:nvSpPr>
        <xdr:cNvPr id="276" name="AutoShape 2"/>
        <xdr:cNvSpPr>
          <a:spLocks noChangeAspect="1"/>
        </xdr:cNvSpPr>
      </xdr:nvSpPr>
      <xdr:spPr>
        <a:xfrm>
          <a:off x="857250" y="10079355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95275"/>
    <xdr:sp>
      <xdr:nvSpPr>
        <xdr:cNvPr id="277" name="AutoShape 2"/>
        <xdr:cNvSpPr>
          <a:spLocks noChangeAspect="1"/>
        </xdr:cNvSpPr>
      </xdr:nvSpPr>
      <xdr:spPr>
        <a:xfrm>
          <a:off x="857250" y="10079355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85750"/>
    <xdr:sp>
      <xdr:nvSpPr>
        <xdr:cNvPr id="278" name="AutoShape 2"/>
        <xdr:cNvSpPr>
          <a:spLocks noChangeAspect="1"/>
        </xdr:cNvSpPr>
      </xdr:nvSpPr>
      <xdr:spPr>
        <a:xfrm>
          <a:off x="857250" y="10079355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76225"/>
    <xdr:sp>
      <xdr:nvSpPr>
        <xdr:cNvPr id="279" name="AutoShape 2"/>
        <xdr:cNvSpPr>
          <a:spLocks noChangeAspect="1"/>
        </xdr:cNvSpPr>
      </xdr:nvSpPr>
      <xdr:spPr>
        <a:xfrm>
          <a:off x="857250" y="10079355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76225"/>
    <xdr:sp>
      <xdr:nvSpPr>
        <xdr:cNvPr id="280" name="AutoShape 2"/>
        <xdr:cNvSpPr>
          <a:spLocks noChangeAspect="1"/>
        </xdr:cNvSpPr>
      </xdr:nvSpPr>
      <xdr:spPr>
        <a:xfrm>
          <a:off x="857250" y="10079355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95275"/>
    <xdr:sp>
      <xdr:nvSpPr>
        <xdr:cNvPr id="281" name="AutoShape 2"/>
        <xdr:cNvSpPr>
          <a:spLocks noChangeAspect="1"/>
        </xdr:cNvSpPr>
      </xdr:nvSpPr>
      <xdr:spPr>
        <a:xfrm>
          <a:off x="857250" y="10079355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85750"/>
    <xdr:sp>
      <xdr:nvSpPr>
        <xdr:cNvPr id="282" name="AutoShape 2"/>
        <xdr:cNvSpPr>
          <a:spLocks noChangeAspect="1"/>
        </xdr:cNvSpPr>
      </xdr:nvSpPr>
      <xdr:spPr>
        <a:xfrm>
          <a:off x="857250" y="10079355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85750"/>
    <xdr:sp>
      <xdr:nvSpPr>
        <xdr:cNvPr id="283" name="AutoShape 2"/>
        <xdr:cNvSpPr>
          <a:spLocks noChangeAspect="1"/>
        </xdr:cNvSpPr>
      </xdr:nvSpPr>
      <xdr:spPr>
        <a:xfrm>
          <a:off x="857250" y="10079355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95275"/>
    <xdr:sp>
      <xdr:nvSpPr>
        <xdr:cNvPr id="284" name="AutoShape 2"/>
        <xdr:cNvSpPr>
          <a:spLocks noChangeAspect="1"/>
        </xdr:cNvSpPr>
      </xdr:nvSpPr>
      <xdr:spPr>
        <a:xfrm>
          <a:off x="857250" y="10079355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314325"/>
    <xdr:sp>
      <xdr:nvSpPr>
        <xdr:cNvPr id="285" name="AutoShape 2"/>
        <xdr:cNvSpPr>
          <a:spLocks noChangeAspect="1"/>
        </xdr:cNvSpPr>
      </xdr:nvSpPr>
      <xdr:spPr>
        <a:xfrm>
          <a:off x="857250" y="10079355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304800"/>
    <xdr:sp>
      <xdr:nvSpPr>
        <xdr:cNvPr id="286" name="AutoShape 2"/>
        <xdr:cNvSpPr>
          <a:spLocks noChangeAspect="1"/>
        </xdr:cNvSpPr>
      </xdr:nvSpPr>
      <xdr:spPr>
        <a:xfrm>
          <a:off x="857250" y="100793550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304800"/>
    <xdr:sp>
      <xdr:nvSpPr>
        <xdr:cNvPr id="287" name="AutoShape 2"/>
        <xdr:cNvSpPr>
          <a:spLocks noChangeAspect="1"/>
        </xdr:cNvSpPr>
      </xdr:nvSpPr>
      <xdr:spPr>
        <a:xfrm>
          <a:off x="857250" y="100793550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314325"/>
    <xdr:sp>
      <xdr:nvSpPr>
        <xdr:cNvPr id="288" name="AutoShape 2"/>
        <xdr:cNvSpPr>
          <a:spLocks noChangeAspect="1"/>
        </xdr:cNvSpPr>
      </xdr:nvSpPr>
      <xdr:spPr>
        <a:xfrm>
          <a:off x="857250" y="10079355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314325"/>
    <xdr:sp>
      <xdr:nvSpPr>
        <xdr:cNvPr id="289" name="AutoShape 2"/>
        <xdr:cNvSpPr>
          <a:spLocks noChangeAspect="1"/>
        </xdr:cNvSpPr>
      </xdr:nvSpPr>
      <xdr:spPr>
        <a:xfrm>
          <a:off x="857250" y="10079355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314325"/>
    <xdr:sp>
      <xdr:nvSpPr>
        <xdr:cNvPr id="290" name="AutoShape 2"/>
        <xdr:cNvSpPr>
          <a:spLocks noChangeAspect="1"/>
        </xdr:cNvSpPr>
      </xdr:nvSpPr>
      <xdr:spPr>
        <a:xfrm>
          <a:off x="857250" y="10079355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304800"/>
    <xdr:sp>
      <xdr:nvSpPr>
        <xdr:cNvPr id="291" name="AutoShape 2"/>
        <xdr:cNvSpPr>
          <a:spLocks noChangeAspect="1"/>
        </xdr:cNvSpPr>
      </xdr:nvSpPr>
      <xdr:spPr>
        <a:xfrm>
          <a:off x="857250" y="100793550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304800"/>
    <xdr:sp>
      <xdr:nvSpPr>
        <xdr:cNvPr id="292" name="AutoShape 2"/>
        <xdr:cNvSpPr>
          <a:spLocks noChangeAspect="1"/>
        </xdr:cNvSpPr>
      </xdr:nvSpPr>
      <xdr:spPr>
        <a:xfrm>
          <a:off x="857250" y="100793550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314325"/>
    <xdr:sp>
      <xdr:nvSpPr>
        <xdr:cNvPr id="293" name="AutoShape 2"/>
        <xdr:cNvSpPr>
          <a:spLocks noChangeAspect="1"/>
        </xdr:cNvSpPr>
      </xdr:nvSpPr>
      <xdr:spPr>
        <a:xfrm>
          <a:off x="857250" y="10079355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314325"/>
    <xdr:sp>
      <xdr:nvSpPr>
        <xdr:cNvPr id="294" name="AutoShape 2"/>
        <xdr:cNvSpPr>
          <a:spLocks noChangeAspect="1"/>
        </xdr:cNvSpPr>
      </xdr:nvSpPr>
      <xdr:spPr>
        <a:xfrm>
          <a:off x="857250" y="10079355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331</xdr:row>
      <xdr:rowOff>0</xdr:rowOff>
    </xdr:from>
    <xdr:ext cx="485775" cy="85725"/>
    <xdr:sp>
      <xdr:nvSpPr>
        <xdr:cNvPr id="295" name="AutoShape 1"/>
        <xdr:cNvSpPr>
          <a:spLocks noChangeAspect="1"/>
        </xdr:cNvSpPr>
      </xdr:nvSpPr>
      <xdr:spPr>
        <a:xfrm>
          <a:off x="857250" y="690181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331</xdr:row>
      <xdr:rowOff>0</xdr:rowOff>
    </xdr:from>
    <xdr:ext cx="485775" cy="85725"/>
    <xdr:sp>
      <xdr:nvSpPr>
        <xdr:cNvPr id="296" name="AutoShape 2"/>
        <xdr:cNvSpPr>
          <a:spLocks noChangeAspect="1"/>
        </xdr:cNvSpPr>
      </xdr:nvSpPr>
      <xdr:spPr>
        <a:xfrm>
          <a:off x="857250" y="690181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331</xdr:row>
      <xdr:rowOff>0</xdr:rowOff>
    </xdr:from>
    <xdr:ext cx="485775" cy="85725"/>
    <xdr:sp>
      <xdr:nvSpPr>
        <xdr:cNvPr id="297" name="AutoShape 3"/>
        <xdr:cNvSpPr>
          <a:spLocks noChangeAspect="1"/>
        </xdr:cNvSpPr>
      </xdr:nvSpPr>
      <xdr:spPr>
        <a:xfrm>
          <a:off x="857250" y="690181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331</xdr:row>
      <xdr:rowOff>0</xdr:rowOff>
    </xdr:from>
    <xdr:ext cx="485775" cy="76200"/>
    <xdr:sp>
      <xdr:nvSpPr>
        <xdr:cNvPr id="298" name="AutoShape 4"/>
        <xdr:cNvSpPr>
          <a:spLocks noChangeAspect="1"/>
        </xdr:cNvSpPr>
      </xdr:nvSpPr>
      <xdr:spPr>
        <a:xfrm>
          <a:off x="857250" y="69018150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57200"/>
    <xdr:sp>
      <xdr:nvSpPr>
        <xdr:cNvPr id="299" name="AutoShape 2"/>
        <xdr:cNvSpPr>
          <a:spLocks noChangeAspect="1"/>
        </xdr:cNvSpPr>
      </xdr:nvSpPr>
      <xdr:spPr>
        <a:xfrm>
          <a:off x="857250" y="69018150"/>
          <a:ext cx="43815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47675"/>
    <xdr:sp>
      <xdr:nvSpPr>
        <xdr:cNvPr id="300" name="AutoShape 2"/>
        <xdr:cNvSpPr>
          <a:spLocks noChangeAspect="1"/>
        </xdr:cNvSpPr>
      </xdr:nvSpPr>
      <xdr:spPr>
        <a:xfrm>
          <a:off x="857250" y="69018150"/>
          <a:ext cx="43815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47675"/>
    <xdr:sp>
      <xdr:nvSpPr>
        <xdr:cNvPr id="301" name="AutoShape 2"/>
        <xdr:cNvSpPr>
          <a:spLocks noChangeAspect="1"/>
        </xdr:cNvSpPr>
      </xdr:nvSpPr>
      <xdr:spPr>
        <a:xfrm>
          <a:off x="857250" y="69018150"/>
          <a:ext cx="43815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66725"/>
    <xdr:sp>
      <xdr:nvSpPr>
        <xdr:cNvPr id="302" name="AutoShape 2"/>
        <xdr:cNvSpPr>
          <a:spLocks noChangeAspect="1"/>
        </xdr:cNvSpPr>
      </xdr:nvSpPr>
      <xdr:spPr>
        <a:xfrm>
          <a:off x="857250" y="69018150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323850"/>
    <xdr:sp>
      <xdr:nvSpPr>
        <xdr:cNvPr id="303" name="AutoShape 2"/>
        <xdr:cNvSpPr>
          <a:spLocks noChangeAspect="1"/>
        </xdr:cNvSpPr>
      </xdr:nvSpPr>
      <xdr:spPr>
        <a:xfrm>
          <a:off x="857250" y="69018150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323850"/>
    <xdr:sp>
      <xdr:nvSpPr>
        <xdr:cNvPr id="304" name="AutoShape 2"/>
        <xdr:cNvSpPr>
          <a:spLocks noChangeAspect="1"/>
        </xdr:cNvSpPr>
      </xdr:nvSpPr>
      <xdr:spPr>
        <a:xfrm>
          <a:off x="857250" y="69018150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57200"/>
    <xdr:sp>
      <xdr:nvSpPr>
        <xdr:cNvPr id="305" name="AutoShape 2"/>
        <xdr:cNvSpPr>
          <a:spLocks noChangeAspect="1"/>
        </xdr:cNvSpPr>
      </xdr:nvSpPr>
      <xdr:spPr>
        <a:xfrm>
          <a:off x="857250" y="69018150"/>
          <a:ext cx="43815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57200"/>
    <xdr:sp>
      <xdr:nvSpPr>
        <xdr:cNvPr id="306" name="AutoShape 2"/>
        <xdr:cNvSpPr>
          <a:spLocks noChangeAspect="1"/>
        </xdr:cNvSpPr>
      </xdr:nvSpPr>
      <xdr:spPr>
        <a:xfrm>
          <a:off x="857250" y="69018150"/>
          <a:ext cx="43815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66725"/>
    <xdr:sp>
      <xdr:nvSpPr>
        <xdr:cNvPr id="307" name="AutoShape 2"/>
        <xdr:cNvSpPr>
          <a:spLocks noChangeAspect="1"/>
        </xdr:cNvSpPr>
      </xdr:nvSpPr>
      <xdr:spPr>
        <a:xfrm>
          <a:off x="857250" y="69018150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331</xdr:row>
      <xdr:rowOff>0</xdr:rowOff>
    </xdr:from>
    <xdr:ext cx="485775" cy="85725"/>
    <xdr:sp>
      <xdr:nvSpPr>
        <xdr:cNvPr id="308" name="AutoShape 1"/>
        <xdr:cNvSpPr>
          <a:spLocks noChangeAspect="1"/>
        </xdr:cNvSpPr>
      </xdr:nvSpPr>
      <xdr:spPr>
        <a:xfrm>
          <a:off x="857250" y="690181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331</xdr:row>
      <xdr:rowOff>0</xdr:rowOff>
    </xdr:from>
    <xdr:ext cx="485775" cy="85725"/>
    <xdr:sp>
      <xdr:nvSpPr>
        <xdr:cNvPr id="309" name="AutoShape 2"/>
        <xdr:cNvSpPr>
          <a:spLocks noChangeAspect="1"/>
        </xdr:cNvSpPr>
      </xdr:nvSpPr>
      <xdr:spPr>
        <a:xfrm>
          <a:off x="857250" y="690181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331</xdr:row>
      <xdr:rowOff>0</xdr:rowOff>
    </xdr:from>
    <xdr:ext cx="485775" cy="85725"/>
    <xdr:sp>
      <xdr:nvSpPr>
        <xdr:cNvPr id="310" name="AutoShape 3"/>
        <xdr:cNvSpPr>
          <a:spLocks noChangeAspect="1"/>
        </xdr:cNvSpPr>
      </xdr:nvSpPr>
      <xdr:spPr>
        <a:xfrm>
          <a:off x="857250" y="690181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331</xdr:row>
      <xdr:rowOff>0</xdr:rowOff>
    </xdr:from>
    <xdr:ext cx="485775" cy="76200"/>
    <xdr:sp>
      <xdr:nvSpPr>
        <xdr:cNvPr id="311" name="AutoShape 4"/>
        <xdr:cNvSpPr>
          <a:spLocks noChangeAspect="1"/>
        </xdr:cNvSpPr>
      </xdr:nvSpPr>
      <xdr:spPr>
        <a:xfrm>
          <a:off x="857250" y="69018150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66725"/>
    <xdr:sp>
      <xdr:nvSpPr>
        <xdr:cNvPr id="312" name="AutoShape 2"/>
        <xdr:cNvSpPr>
          <a:spLocks noChangeAspect="1"/>
        </xdr:cNvSpPr>
      </xdr:nvSpPr>
      <xdr:spPr>
        <a:xfrm>
          <a:off x="857250" y="69018150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57200"/>
    <xdr:sp>
      <xdr:nvSpPr>
        <xdr:cNvPr id="313" name="AutoShape 2"/>
        <xdr:cNvSpPr>
          <a:spLocks noChangeAspect="1"/>
        </xdr:cNvSpPr>
      </xdr:nvSpPr>
      <xdr:spPr>
        <a:xfrm>
          <a:off x="857250" y="69018150"/>
          <a:ext cx="43815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47675"/>
    <xdr:sp>
      <xdr:nvSpPr>
        <xdr:cNvPr id="314" name="AutoShape 2"/>
        <xdr:cNvSpPr>
          <a:spLocks noChangeAspect="1"/>
        </xdr:cNvSpPr>
      </xdr:nvSpPr>
      <xdr:spPr>
        <a:xfrm>
          <a:off x="857250" y="69018150"/>
          <a:ext cx="43815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47675"/>
    <xdr:sp>
      <xdr:nvSpPr>
        <xdr:cNvPr id="315" name="AutoShape 2"/>
        <xdr:cNvSpPr>
          <a:spLocks noChangeAspect="1"/>
        </xdr:cNvSpPr>
      </xdr:nvSpPr>
      <xdr:spPr>
        <a:xfrm>
          <a:off x="857250" y="69018150"/>
          <a:ext cx="43815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66725"/>
    <xdr:sp>
      <xdr:nvSpPr>
        <xdr:cNvPr id="316" name="AutoShape 2"/>
        <xdr:cNvSpPr>
          <a:spLocks noChangeAspect="1"/>
        </xdr:cNvSpPr>
      </xdr:nvSpPr>
      <xdr:spPr>
        <a:xfrm>
          <a:off x="857250" y="69018150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323850"/>
    <xdr:sp>
      <xdr:nvSpPr>
        <xdr:cNvPr id="317" name="AutoShape 2"/>
        <xdr:cNvSpPr>
          <a:spLocks noChangeAspect="1"/>
        </xdr:cNvSpPr>
      </xdr:nvSpPr>
      <xdr:spPr>
        <a:xfrm>
          <a:off x="857250" y="69018150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323850"/>
    <xdr:sp>
      <xdr:nvSpPr>
        <xdr:cNvPr id="318" name="AutoShape 2"/>
        <xdr:cNvSpPr>
          <a:spLocks noChangeAspect="1"/>
        </xdr:cNvSpPr>
      </xdr:nvSpPr>
      <xdr:spPr>
        <a:xfrm>
          <a:off x="857250" y="69018150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57200"/>
    <xdr:sp>
      <xdr:nvSpPr>
        <xdr:cNvPr id="319" name="AutoShape 2"/>
        <xdr:cNvSpPr>
          <a:spLocks noChangeAspect="1"/>
        </xdr:cNvSpPr>
      </xdr:nvSpPr>
      <xdr:spPr>
        <a:xfrm>
          <a:off x="857250" y="69018150"/>
          <a:ext cx="43815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57200"/>
    <xdr:sp>
      <xdr:nvSpPr>
        <xdr:cNvPr id="320" name="AutoShape 2"/>
        <xdr:cNvSpPr>
          <a:spLocks noChangeAspect="1"/>
        </xdr:cNvSpPr>
      </xdr:nvSpPr>
      <xdr:spPr>
        <a:xfrm>
          <a:off x="857250" y="69018150"/>
          <a:ext cx="43815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66725"/>
    <xdr:sp>
      <xdr:nvSpPr>
        <xdr:cNvPr id="321" name="AutoShape 2"/>
        <xdr:cNvSpPr>
          <a:spLocks noChangeAspect="1"/>
        </xdr:cNvSpPr>
      </xdr:nvSpPr>
      <xdr:spPr>
        <a:xfrm>
          <a:off x="857250" y="69018150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57200"/>
    <xdr:sp>
      <xdr:nvSpPr>
        <xdr:cNvPr id="322" name="AutoShape 2"/>
        <xdr:cNvSpPr>
          <a:spLocks noChangeAspect="1"/>
        </xdr:cNvSpPr>
      </xdr:nvSpPr>
      <xdr:spPr>
        <a:xfrm>
          <a:off x="857250" y="69018150"/>
          <a:ext cx="3810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47675"/>
    <xdr:sp>
      <xdr:nvSpPr>
        <xdr:cNvPr id="323" name="AutoShape 2"/>
        <xdr:cNvSpPr>
          <a:spLocks noChangeAspect="1"/>
        </xdr:cNvSpPr>
      </xdr:nvSpPr>
      <xdr:spPr>
        <a:xfrm>
          <a:off x="857250" y="69018150"/>
          <a:ext cx="38100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38150"/>
    <xdr:sp>
      <xdr:nvSpPr>
        <xdr:cNvPr id="324" name="AutoShape 2"/>
        <xdr:cNvSpPr>
          <a:spLocks noChangeAspect="1"/>
        </xdr:cNvSpPr>
      </xdr:nvSpPr>
      <xdr:spPr>
        <a:xfrm>
          <a:off x="857250" y="69018150"/>
          <a:ext cx="3810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38150"/>
    <xdr:sp>
      <xdr:nvSpPr>
        <xdr:cNvPr id="325" name="AutoShape 2"/>
        <xdr:cNvSpPr>
          <a:spLocks noChangeAspect="1"/>
        </xdr:cNvSpPr>
      </xdr:nvSpPr>
      <xdr:spPr>
        <a:xfrm>
          <a:off x="857250" y="69018150"/>
          <a:ext cx="3810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57200"/>
    <xdr:sp>
      <xdr:nvSpPr>
        <xdr:cNvPr id="326" name="AutoShape 2"/>
        <xdr:cNvSpPr>
          <a:spLocks noChangeAspect="1"/>
        </xdr:cNvSpPr>
      </xdr:nvSpPr>
      <xdr:spPr>
        <a:xfrm>
          <a:off x="857250" y="69018150"/>
          <a:ext cx="3810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47675"/>
    <xdr:sp>
      <xdr:nvSpPr>
        <xdr:cNvPr id="327" name="AutoShape 2"/>
        <xdr:cNvSpPr>
          <a:spLocks noChangeAspect="1"/>
        </xdr:cNvSpPr>
      </xdr:nvSpPr>
      <xdr:spPr>
        <a:xfrm>
          <a:off x="857250" y="69018150"/>
          <a:ext cx="38100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47675"/>
    <xdr:sp>
      <xdr:nvSpPr>
        <xdr:cNvPr id="328" name="AutoShape 2"/>
        <xdr:cNvSpPr>
          <a:spLocks noChangeAspect="1"/>
        </xdr:cNvSpPr>
      </xdr:nvSpPr>
      <xdr:spPr>
        <a:xfrm>
          <a:off x="857250" y="69018150"/>
          <a:ext cx="38100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57200"/>
    <xdr:sp>
      <xdr:nvSpPr>
        <xdr:cNvPr id="329" name="AutoShape 2"/>
        <xdr:cNvSpPr>
          <a:spLocks noChangeAspect="1"/>
        </xdr:cNvSpPr>
      </xdr:nvSpPr>
      <xdr:spPr>
        <a:xfrm>
          <a:off x="857250" y="69018150"/>
          <a:ext cx="3810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57200"/>
    <xdr:sp>
      <xdr:nvSpPr>
        <xdr:cNvPr id="330" name="AutoShape 2"/>
        <xdr:cNvSpPr>
          <a:spLocks noChangeAspect="1"/>
        </xdr:cNvSpPr>
      </xdr:nvSpPr>
      <xdr:spPr>
        <a:xfrm>
          <a:off x="857250" y="69018150"/>
          <a:ext cx="3810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47675"/>
    <xdr:sp>
      <xdr:nvSpPr>
        <xdr:cNvPr id="331" name="AutoShape 2"/>
        <xdr:cNvSpPr>
          <a:spLocks noChangeAspect="1"/>
        </xdr:cNvSpPr>
      </xdr:nvSpPr>
      <xdr:spPr>
        <a:xfrm>
          <a:off x="857250" y="69018150"/>
          <a:ext cx="38100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38150"/>
    <xdr:sp>
      <xdr:nvSpPr>
        <xdr:cNvPr id="332" name="AutoShape 2"/>
        <xdr:cNvSpPr>
          <a:spLocks noChangeAspect="1"/>
        </xdr:cNvSpPr>
      </xdr:nvSpPr>
      <xdr:spPr>
        <a:xfrm>
          <a:off x="857250" y="69018150"/>
          <a:ext cx="3810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38150"/>
    <xdr:sp>
      <xdr:nvSpPr>
        <xdr:cNvPr id="333" name="AutoShape 2"/>
        <xdr:cNvSpPr>
          <a:spLocks noChangeAspect="1"/>
        </xdr:cNvSpPr>
      </xdr:nvSpPr>
      <xdr:spPr>
        <a:xfrm>
          <a:off x="857250" y="69018150"/>
          <a:ext cx="3810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57200"/>
    <xdr:sp>
      <xdr:nvSpPr>
        <xdr:cNvPr id="334" name="AutoShape 2"/>
        <xdr:cNvSpPr>
          <a:spLocks noChangeAspect="1"/>
        </xdr:cNvSpPr>
      </xdr:nvSpPr>
      <xdr:spPr>
        <a:xfrm>
          <a:off x="857250" y="69018150"/>
          <a:ext cx="3810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47675"/>
    <xdr:sp>
      <xdr:nvSpPr>
        <xdr:cNvPr id="335" name="AutoShape 2"/>
        <xdr:cNvSpPr>
          <a:spLocks noChangeAspect="1"/>
        </xdr:cNvSpPr>
      </xdr:nvSpPr>
      <xdr:spPr>
        <a:xfrm>
          <a:off x="857250" y="69018150"/>
          <a:ext cx="38100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47675"/>
    <xdr:sp>
      <xdr:nvSpPr>
        <xdr:cNvPr id="336" name="AutoShape 2"/>
        <xdr:cNvSpPr>
          <a:spLocks noChangeAspect="1"/>
        </xdr:cNvSpPr>
      </xdr:nvSpPr>
      <xdr:spPr>
        <a:xfrm>
          <a:off x="857250" y="69018150"/>
          <a:ext cx="38100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57200"/>
    <xdr:sp>
      <xdr:nvSpPr>
        <xdr:cNvPr id="337" name="AutoShape 2"/>
        <xdr:cNvSpPr>
          <a:spLocks noChangeAspect="1"/>
        </xdr:cNvSpPr>
      </xdr:nvSpPr>
      <xdr:spPr>
        <a:xfrm>
          <a:off x="857250" y="69018150"/>
          <a:ext cx="3810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85775"/>
    <xdr:sp>
      <xdr:nvSpPr>
        <xdr:cNvPr id="338" name="AutoShape 2"/>
        <xdr:cNvSpPr>
          <a:spLocks noChangeAspect="1"/>
        </xdr:cNvSpPr>
      </xdr:nvSpPr>
      <xdr:spPr>
        <a:xfrm>
          <a:off x="857250" y="69018150"/>
          <a:ext cx="3810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76250"/>
    <xdr:sp>
      <xdr:nvSpPr>
        <xdr:cNvPr id="339" name="AutoShape 2"/>
        <xdr:cNvSpPr>
          <a:spLocks noChangeAspect="1"/>
        </xdr:cNvSpPr>
      </xdr:nvSpPr>
      <xdr:spPr>
        <a:xfrm>
          <a:off x="857250" y="69018150"/>
          <a:ext cx="3810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66725"/>
    <xdr:sp>
      <xdr:nvSpPr>
        <xdr:cNvPr id="340" name="AutoShape 2"/>
        <xdr:cNvSpPr>
          <a:spLocks noChangeAspect="1"/>
        </xdr:cNvSpPr>
      </xdr:nvSpPr>
      <xdr:spPr>
        <a:xfrm>
          <a:off x="857250" y="69018150"/>
          <a:ext cx="38100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66725"/>
    <xdr:sp>
      <xdr:nvSpPr>
        <xdr:cNvPr id="341" name="AutoShape 2"/>
        <xdr:cNvSpPr>
          <a:spLocks noChangeAspect="1"/>
        </xdr:cNvSpPr>
      </xdr:nvSpPr>
      <xdr:spPr>
        <a:xfrm>
          <a:off x="857250" y="69018150"/>
          <a:ext cx="38100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85775"/>
    <xdr:sp>
      <xdr:nvSpPr>
        <xdr:cNvPr id="342" name="AutoShape 2"/>
        <xdr:cNvSpPr>
          <a:spLocks noChangeAspect="1"/>
        </xdr:cNvSpPr>
      </xdr:nvSpPr>
      <xdr:spPr>
        <a:xfrm>
          <a:off x="857250" y="69018150"/>
          <a:ext cx="3810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76250"/>
    <xdr:sp>
      <xdr:nvSpPr>
        <xdr:cNvPr id="343" name="AutoShape 2"/>
        <xdr:cNvSpPr>
          <a:spLocks noChangeAspect="1"/>
        </xdr:cNvSpPr>
      </xdr:nvSpPr>
      <xdr:spPr>
        <a:xfrm>
          <a:off x="857250" y="69018150"/>
          <a:ext cx="3810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76250"/>
    <xdr:sp>
      <xdr:nvSpPr>
        <xdr:cNvPr id="344" name="AutoShape 2"/>
        <xdr:cNvSpPr>
          <a:spLocks noChangeAspect="1"/>
        </xdr:cNvSpPr>
      </xdr:nvSpPr>
      <xdr:spPr>
        <a:xfrm>
          <a:off x="857250" y="69018150"/>
          <a:ext cx="3810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85775"/>
    <xdr:sp>
      <xdr:nvSpPr>
        <xdr:cNvPr id="345" name="AutoShape 2"/>
        <xdr:cNvSpPr>
          <a:spLocks noChangeAspect="1"/>
        </xdr:cNvSpPr>
      </xdr:nvSpPr>
      <xdr:spPr>
        <a:xfrm>
          <a:off x="857250" y="69018150"/>
          <a:ext cx="3810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85775"/>
    <xdr:sp>
      <xdr:nvSpPr>
        <xdr:cNvPr id="346" name="AutoShape 2"/>
        <xdr:cNvSpPr>
          <a:spLocks noChangeAspect="1"/>
        </xdr:cNvSpPr>
      </xdr:nvSpPr>
      <xdr:spPr>
        <a:xfrm>
          <a:off x="857250" y="69018150"/>
          <a:ext cx="3810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76250"/>
    <xdr:sp>
      <xdr:nvSpPr>
        <xdr:cNvPr id="347" name="AutoShape 2"/>
        <xdr:cNvSpPr>
          <a:spLocks noChangeAspect="1"/>
        </xdr:cNvSpPr>
      </xdr:nvSpPr>
      <xdr:spPr>
        <a:xfrm>
          <a:off x="857250" y="69018150"/>
          <a:ext cx="3810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66725"/>
    <xdr:sp>
      <xdr:nvSpPr>
        <xdr:cNvPr id="348" name="AutoShape 2"/>
        <xdr:cNvSpPr>
          <a:spLocks noChangeAspect="1"/>
        </xdr:cNvSpPr>
      </xdr:nvSpPr>
      <xdr:spPr>
        <a:xfrm>
          <a:off x="857250" y="69018150"/>
          <a:ext cx="38100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66725"/>
    <xdr:sp>
      <xdr:nvSpPr>
        <xdr:cNvPr id="349" name="AutoShape 2"/>
        <xdr:cNvSpPr>
          <a:spLocks noChangeAspect="1"/>
        </xdr:cNvSpPr>
      </xdr:nvSpPr>
      <xdr:spPr>
        <a:xfrm>
          <a:off x="857250" y="69018150"/>
          <a:ext cx="38100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85775"/>
    <xdr:sp>
      <xdr:nvSpPr>
        <xdr:cNvPr id="350" name="AutoShape 2"/>
        <xdr:cNvSpPr>
          <a:spLocks noChangeAspect="1"/>
        </xdr:cNvSpPr>
      </xdr:nvSpPr>
      <xdr:spPr>
        <a:xfrm>
          <a:off x="857250" y="69018150"/>
          <a:ext cx="3810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76250"/>
    <xdr:sp>
      <xdr:nvSpPr>
        <xdr:cNvPr id="351" name="AutoShape 2"/>
        <xdr:cNvSpPr>
          <a:spLocks noChangeAspect="1"/>
        </xdr:cNvSpPr>
      </xdr:nvSpPr>
      <xdr:spPr>
        <a:xfrm>
          <a:off x="857250" y="69018150"/>
          <a:ext cx="3810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76250"/>
    <xdr:sp>
      <xdr:nvSpPr>
        <xdr:cNvPr id="352" name="AutoShape 2"/>
        <xdr:cNvSpPr>
          <a:spLocks noChangeAspect="1"/>
        </xdr:cNvSpPr>
      </xdr:nvSpPr>
      <xdr:spPr>
        <a:xfrm>
          <a:off x="857250" y="69018150"/>
          <a:ext cx="3810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85775"/>
    <xdr:sp>
      <xdr:nvSpPr>
        <xdr:cNvPr id="353" name="AutoShape 2"/>
        <xdr:cNvSpPr>
          <a:spLocks noChangeAspect="1"/>
        </xdr:cNvSpPr>
      </xdr:nvSpPr>
      <xdr:spPr>
        <a:xfrm>
          <a:off x="857250" y="69018150"/>
          <a:ext cx="3810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497</xdr:row>
      <xdr:rowOff>0</xdr:rowOff>
    </xdr:from>
    <xdr:ext cx="485775" cy="85725"/>
    <xdr:sp>
      <xdr:nvSpPr>
        <xdr:cNvPr id="354" name="AutoShape 1"/>
        <xdr:cNvSpPr>
          <a:spLocks noChangeAspect="1"/>
        </xdr:cNvSpPr>
      </xdr:nvSpPr>
      <xdr:spPr>
        <a:xfrm>
          <a:off x="857250" y="1007935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497</xdr:row>
      <xdr:rowOff>0</xdr:rowOff>
    </xdr:from>
    <xdr:ext cx="485775" cy="85725"/>
    <xdr:sp>
      <xdr:nvSpPr>
        <xdr:cNvPr id="355" name="AutoShape 2"/>
        <xdr:cNvSpPr>
          <a:spLocks noChangeAspect="1"/>
        </xdr:cNvSpPr>
      </xdr:nvSpPr>
      <xdr:spPr>
        <a:xfrm>
          <a:off x="857250" y="1007935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497</xdr:row>
      <xdr:rowOff>0</xdr:rowOff>
    </xdr:from>
    <xdr:ext cx="485775" cy="85725"/>
    <xdr:sp>
      <xdr:nvSpPr>
        <xdr:cNvPr id="356" name="AutoShape 3"/>
        <xdr:cNvSpPr>
          <a:spLocks noChangeAspect="1"/>
        </xdr:cNvSpPr>
      </xdr:nvSpPr>
      <xdr:spPr>
        <a:xfrm>
          <a:off x="857250" y="1007935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497</xdr:row>
      <xdr:rowOff>0</xdr:rowOff>
    </xdr:from>
    <xdr:ext cx="485775" cy="76200"/>
    <xdr:sp>
      <xdr:nvSpPr>
        <xdr:cNvPr id="357" name="AutoShape 4"/>
        <xdr:cNvSpPr>
          <a:spLocks noChangeAspect="1"/>
        </xdr:cNvSpPr>
      </xdr:nvSpPr>
      <xdr:spPr>
        <a:xfrm>
          <a:off x="857250" y="100793550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304800"/>
    <xdr:sp>
      <xdr:nvSpPr>
        <xdr:cNvPr id="358" name="AutoShape 2"/>
        <xdr:cNvSpPr>
          <a:spLocks noChangeAspect="1"/>
        </xdr:cNvSpPr>
      </xdr:nvSpPr>
      <xdr:spPr>
        <a:xfrm>
          <a:off x="857250" y="10079355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295275"/>
    <xdr:sp>
      <xdr:nvSpPr>
        <xdr:cNvPr id="359" name="AutoShape 2"/>
        <xdr:cNvSpPr>
          <a:spLocks noChangeAspect="1"/>
        </xdr:cNvSpPr>
      </xdr:nvSpPr>
      <xdr:spPr>
        <a:xfrm>
          <a:off x="857250" y="10079355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285750"/>
    <xdr:sp>
      <xdr:nvSpPr>
        <xdr:cNvPr id="360" name="AutoShape 2"/>
        <xdr:cNvSpPr>
          <a:spLocks noChangeAspect="1"/>
        </xdr:cNvSpPr>
      </xdr:nvSpPr>
      <xdr:spPr>
        <a:xfrm>
          <a:off x="857250" y="10079355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285750"/>
    <xdr:sp>
      <xdr:nvSpPr>
        <xdr:cNvPr id="361" name="AutoShape 2"/>
        <xdr:cNvSpPr>
          <a:spLocks noChangeAspect="1"/>
        </xdr:cNvSpPr>
      </xdr:nvSpPr>
      <xdr:spPr>
        <a:xfrm>
          <a:off x="857250" y="10079355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304800"/>
    <xdr:sp>
      <xdr:nvSpPr>
        <xdr:cNvPr id="362" name="AutoShape 2"/>
        <xdr:cNvSpPr>
          <a:spLocks noChangeAspect="1"/>
        </xdr:cNvSpPr>
      </xdr:nvSpPr>
      <xdr:spPr>
        <a:xfrm>
          <a:off x="857250" y="10079355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161925"/>
    <xdr:sp>
      <xdr:nvSpPr>
        <xdr:cNvPr id="363" name="AutoShape 2"/>
        <xdr:cNvSpPr>
          <a:spLocks noChangeAspect="1"/>
        </xdr:cNvSpPr>
      </xdr:nvSpPr>
      <xdr:spPr>
        <a:xfrm>
          <a:off x="857250" y="100793550"/>
          <a:ext cx="4381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161925"/>
    <xdr:sp>
      <xdr:nvSpPr>
        <xdr:cNvPr id="364" name="AutoShape 2"/>
        <xdr:cNvSpPr>
          <a:spLocks noChangeAspect="1"/>
        </xdr:cNvSpPr>
      </xdr:nvSpPr>
      <xdr:spPr>
        <a:xfrm>
          <a:off x="857250" y="100793550"/>
          <a:ext cx="4381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295275"/>
    <xdr:sp>
      <xdr:nvSpPr>
        <xdr:cNvPr id="365" name="AutoShape 2"/>
        <xdr:cNvSpPr>
          <a:spLocks noChangeAspect="1"/>
        </xdr:cNvSpPr>
      </xdr:nvSpPr>
      <xdr:spPr>
        <a:xfrm>
          <a:off x="857250" y="10079355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295275"/>
    <xdr:sp>
      <xdr:nvSpPr>
        <xdr:cNvPr id="366" name="AutoShape 2"/>
        <xdr:cNvSpPr>
          <a:spLocks noChangeAspect="1"/>
        </xdr:cNvSpPr>
      </xdr:nvSpPr>
      <xdr:spPr>
        <a:xfrm>
          <a:off x="857250" y="10079355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304800"/>
    <xdr:sp>
      <xdr:nvSpPr>
        <xdr:cNvPr id="367" name="AutoShape 2"/>
        <xdr:cNvSpPr>
          <a:spLocks noChangeAspect="1"/>
        </xdr:cNvSpPr>
      </xdr:nvSpPr>
      <xdr:spPr>
        <a:xfrm>
          <a:off x="857250" y="10079355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497</xdr:row>
      <xdr:rowOff>0</xdr:rowOff>
    </xdr:from>
    <xdr:ext cx="485775" cy="85725"/>
    <xdr:sp>
      <xdr:nvSpPr>
        <xdr:cNvPr id="368" name="AutoShape 1"/>
        <xdr:cNvSpPr>
          <a:spLocks noChangeAspect="1"/>
        </xdr:cNvSpPr>
      </xdr:nvSpPr>
      <xdr:spPr>
        <a:xfrm>
          <a:off x="857250" y="1007935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497</xdr:row>
      <xdr:rowOff>0</xdr:rowOff>
    </xdr:from>
    <xdr:ext cx="485775" cy="85725"/>
    <xdr:sp>
      <xdr:nvSpPr>
        <xdr:cNvPr id="369" name="AutoShape 2"/>
        <xdr:cNvSpPr>
          <a:spLocks noChangeAspect="1"/>
        </xdr:cNvSpPr>
      </xdr:nvSpPr>
      <xdr:spPr>
        <a:xfrm>
          <a:off x="857250" y="1007935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497</xdr:row>
      <xdr:rowOff>0</xdr:rowOff>
    </xdr:from>
    <xdr:ext cx="485775" cy="85725"/>
    <xdr:sp>
      <xdr:nvSpPr>
        <xdr:cNvPr id="370" name="AutoShape 3"/>
        <xdr:cNvSpPr>
          <a:spLocks noChangeAspect="1"/>
        </xdr:cNvSpPr>
      </xdr:nvSpPr>
      <xdr:spPr>
        <a:xfrm>
          <a:off x="857250" y="1007935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497</xdr:row>
      <xdr:rowOff>0</xdr:rowOff>
    </xdr:from>
    <xdr:ext cx="485775" cy="76200"/>
    <xdr:sp>
      <xdr:nvSpPr>
        <xdr:cNvPr id="371" name="AutoShape 4"/>
        <xdr:cNvSpPr>
          <a:spLocks noChangeAspect="1"/>
        </xdr:cNvSpPr>
      </xdr:nvSpPr>
      <xdr:spPr>
        <a:xfrm>
          <a:off x="857250" y="100793550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304800"/>
    <xdr:sp>
      <xdr:nvSpPr>
        <xdr:cNvPr id="372" name="AutoShape 2"/>
        <xdr:cNvSpPr>
          <a:spLocks noChangeAspect="1"/>
        </xdr:cNvSpPr>
      </xdr:nvSpPr>
      <xdr:spPr>
        <a:xfrm>
          <a:off x="857250" y="10079355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295275"/>
    <xdr:sp>
      <xdr:nvSpPr>
        <xdr:cNvPr id="373" name="AutoShape 2"/>
        <xdr:cNvSpPr>
          <a:spLocks noChangeAspect="1"/>
        </xdr:cNvSpPr>
      </xdr:nvSpPr>
      <xdr:spPr>
        <a:xfrm>
          <a:off x="857250" y="10079355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285750"/>
    <xdr:sp>
      <xdr:nvSpPr>
        <xdr:cNvPr id="374" name="AutoShape 2"/>
        <xdr:cNvSpPr>
          <a:spLocks noChangeAspect="1"/>
        </xdr:cNvSpPr>
      </xdr:nvSpPr>
      <xdr:spPr>
        <a:xfrm>
          <a:off x="857250" y="10079355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285750"/>
    <xdr:sp>
      <xdr:nvSpPr>
        <xdr:cNvPr id="375" name="AutoShape 2"/>
        <xdr:cNvSpPr>
          <a:spLocks noChangeAspect="1"/>
        </xdr:cNvSpPr>
      </xdr:nvSpPr>
      <xdr:spPr>
        <a:xfrm>
          <a:off x="857250" y="10079355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304800"/>
    <xdr:sp>
      <xdr:nvSpPr>
        <xdr:cNvPr id="376" name="AutoShape 2"/>
        <xdr:cNvSpPr>
          <a:spLocks noChangeAspect="1"/>
        </xdr:cNvSpPr>
      </xdr:nvSpPr>
      <xdr:spPr>
        <a:xfrm>
          <a:off x="857250" y="10079355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161925"/>
    <xdr:sp>
      <xdr:nvSpPr>
        <xdr:cNvPr id="377" name="AutoShape 2"/>
        <xdr:cNvSpPr>
          <a:spLocks noChangeAspect="1"/>
        </xdr:cNvSpPr>
      </xdr:nvSpPr>
      <xdr:spPr>
        <a:xfrm>
          <a:off x="857250" y="100793550"/>
          <a:ext cx="4381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161925"/>
    <xdr:sp>
      <xdr:nvSpPr>
        <xdr:cNvPr id="378" name="AutoShape 2"/>
        <xdr:cNvSpPr>
          <a:spLocks noChangeAspect="1"/>
        </xdr:cNvSpPr>
      </xdr:nvSpPr>
      <xdr:spPr>
        <a:xfrm>
          <a:off x="857250" y="100793550"/>
          <a:ext cx="4381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295275"/>
    <xdr:sp>
      <xdr:nvSpPr>
        <xdr:cNvPr id="379" name="AutoShape 2"/>
        <xdr:cNvSpPr>
          <a:spLocks noChangeAspect="1"/>
        </xdr:cNvSpPr>
      </xdr:nvSpPr>
      <xdr:spPr>
        <a:xfrm>
          <a:off x="857250" y="10079355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295275"/>
    <xdr:sp>
      <xdr:nvSpPr>
        <xdr:cNvPr id="380" name="AutoShape 2"/>
        <xdr:cNvSpPr>
          <a:spLocks noChangeAspect="1"/>
        </xdr:cNvSpPr>
      </xdr:nvSpPr>
      <xdr:spPr>
        <a:xfrm>
          <a:off x="857250" y="10079355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438150" cy="304800"/>
    <xdr:sp>
      <xdr:nvSpPr>
        <xdr:cNvPr id="381" name="AutoShape 2"/>
        <xdr:cNvSpPr>
          <a:spLocks noChangeAspect="1"/>
        </xdr:cNvSpPr>
      </xdr:nvSpPr>
      <xdr:spPr>
        <a:xfrm>
          <a:off x="857250" y="10079355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95275"/>
    <xdr:sp>
      <xdr:nvSpPr>
        <xdr:cNvPr id="382" name="AutoShape 2"/>
        <xdr:cNvSpPr>
          <a:spLocks noChangeAspect="1"/>
        </xdr:cNvSpPr>
      </xdr:nvSpPr>
      <xdr:spPr>
        <a:xfrm>
          <a:off x="857250" y="10079355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85750"/>
    <xdr:sp>
      <xdr:nvSpPr>
        <xdr:cNvPr id="383" name="AutoShape 2"/>
        <xdr:cNvSpPr>
          <a:spLocks noChangeAspect="1"/>
        </xdr:cNvSpPr>
      </xdr:nvSpPr>
      <xdr:spPr>
        <a:xfrm>
          <a:off x="857250" y="10079355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76225"/>
    <xdr:sp>
      <xdr:nvSpPr>
        <xdr:cNvPr id="384" name="AutoShape 2"/>
        <xdr:cNvSpPr>
          <a:spLocks noChangeAspect="1"/>
        </xdr:cNvSpPr>
      </xdr:nvSpPr>
      <xdr:spPr>
        <a:xfrm>
          <a:off x="857250" y="10079355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76225"/>
    <xdr:sp>
      <xdr:nvSpPr>
        <xdr:cNvPr id="385" name="AutoShape 2"/>
        <xdr:cNvSpPr>
          <a:spLocks noChangeAspect="1"/>
        </xdr:cNvSpPr>
      </xdr:nvSpPr>
      <xdr:spPr>
        <a:xfrm>
          <a:off x="857250" y="10079355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95275"/>
    <xdr:sp>
      <xdr:nvSpPr>
        <xdr:cNvPr id="386" name="AutoShape 2"/>
        <xdr:cNvSpPr>
          <a:spLocks noChangeAspect="1"/>
        </xdr:cNvSpPr>
      </xdr:nvSpPr>
      <xdr:spPr>
        <a:xfrm>
          <a:off x="857250" y="10079355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85750"/>
    <xdr:sp>
      <xdr:nvSpPr>
        <xdr:cNvPr id="387" name="AutoShape 2"/>
        <xdr:cNvSpPr>
          <a:spLocks noChangeAspect="1"/>
        </xdr:cNvSpPr>
      </xdr:nvSpPr>
      <xdr:spPr>
        <a:xfrm>
          <a:off x="857250" y="10079355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85750"/>
    <xdr:sp>
      <xdr:nvSpPr>
        <xdr:cNvPr id="388" name="AutoShape 2"/>
        <xdr:cNvSpPr>
          <a:spLocks noChangeAspect="1"/>
        </xdr:cNvSpPr>
      </xdr:nvSpPr>
      <xdr:spPr>
        <a:xfrm>
          <a:off x="857250" y="10079355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95275"/>
    <xdr:sp>
      <xdr:nvSpPr>
        <xdr:cNvPr id="389" name="AutoShape 2"/>
        <xdr:cNvSpPr>
          <a:spLocks noChangeAspect="1"/>
        </xdr:cNvSpPr>
      </xdr:nvSpPr>
      <xdr:spPr>
        <a:xfrm>
          <a:off x="857250" y="10079355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95275"/>
    <xdr:sp>
      <xdr:nvSpPr>
        <xdr:cNvPr id="390" name="AutoShape 2"/>
        <xdr:cNvSpPr>
          <a:spLocks noChangeAspect="1"/>
        </xdr:cNvSpPr>
      </xdr:nvSpPr>
      <xdr:spPr>
        <a:xfrm>
          <a:off x="857250" y="10079355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85750"/>
    <xdr:sp>
      <xdr:nvSpPr>
        <xdr:cNvPr id="391" name="AutoShape 2"/>
        <xdr:cNvSpPr>
          <a:spLocks noChangeAspect="1"/>
        </xdr:cNvSpPr>
      </xdr:nvSpPr>
      <xdr:spPr>
        <a:xfrm>
          <a:off x="857250" y="10079355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76225"/>
    <xdr:sp>
      <xdr:nvSpPr>
        <xdr:cNvPr id="392" name="AutoShape 2"/>
        <xdr:cNvSpPr>
          <a:spLocks noChangeAspect="1"/>
        </xdr:cNvSpPr>
      </xdr:nvSpPr>
      <xdr:spPr>
        <a:xfrm>
          <a:off x="857250" y="10079355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76225"/>
    <xdr:sp>
      <xdr:nvSpPr>
        <xdr:cNvPr id="393" name="AutoShape 2"/>
        <xdr:cNvSpPr>
          <a:spLocks noChangeAspect="1"/>
        </xdr:cNvSpPr>
      </xdr:nvSpPr>
      <xdr:spPr>
        <a:xfrm>
          <a:off x="857250" y="10079355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95275"/>
    <xdr:sp>
      <xdr:nvSpPr>
        <xdr:cNvPr id="394" name="AutoShape 2"/>
        <xdr:cNvSpPr>
          <a:spLocks noChangeAspect="1"/>
        </xdr:cNvSpPr>
      </xdr:nvSpPr>
      <xdr:spPr>
        <a:xfrm>
          <a:off x="857250" y="10079355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85750"/>
    <xdr:sp>
      <xdr:nvSpPr>
        <xdr:cNvPr id="395" name="AutoShape 2"/>
        <xdr:cNvSpPr>
          <a:spLocks noChangeAspect="1"/>
        </xdr:cNvSpPr>
      </xdr:nvSpPr>
      <xdr:spPr>
        <a:xfrm>
          <a:off x="857250" y="10079355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85750"/>
    <xdr:sp>
      <xdr:nvSpPr>
        <xdr:cNvPr id="396" name="AutoShape 2"/>
        <xdr:cNvSpPr>
          <a:spLocks noChangeAspect="1"/>
        </xdr:cNvSpPr>
      </xdr:nvSpPr>
      <xdr:spPr>
        <a:xfrm>
          <a:off x="857250" y="10079355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295275"/>
    <xdr:sp>
      <xdr:nvSpPr>
        <xdr:cNvPr id="397" name="AutoShape 2"/>
        <xdr:cNvSpPr>
          <a:spLocks noChangeAspect="1"/>
        </xdr:cNvSpPr>
      </xdr:nvSpPr>
      <xdr:spPr>
        <a:xfrm>
          <a:off x="857250" y="10079355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314325"/>
    <xdr:sp>
      <xdr:nvSpPr>
        <xdr:cNvPr id="398" name="AutoShape 2"/>
        <xdr:cNvSpPr>
          <a:spLocks noChangeAspect="1"/>
        </xdr:cNvSpPr>
      </xdr:nvSpPr>
      <xdr:spPr>
        <a:xfrm>
          <a:off x="857250" y="10079355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304800"/>
    <xdr:sp>
      <xdr:nvSpPr>
        <xdr:cNvPr id="399" name="AutoShape 2"/>
        <xdr:cNvSpPr>
          <a:spLocks noChangeAspect="1"/>
        </xdr:cNvSpPr>
      </xdr:nvSpPr>
      <xdr:spPr>
        <a:xfrm>
          <a:off x="857250" y="100793550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304800"/>
    <xdr:sp>
      <xdr:nvSpPr>
        <xdr:cNvPr id="400" name="AutoShape 2"/>
        <xdr:cNvSpPr>
          <a:spLocks noChangeAspect="1"/>
        </xdr:cNvSpPr>
      </xdr:nvSpPr>
      <xdr:spPr>
        <a:xfrm>
          <a:off x="857250" y="100793550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314325"/>
    <xdr:sp>
      <xdr:nvSpPr>
        <xdr:cNvPr id="401" name="AutoShape 2"/>
        <xdr:cNvSpPr>
          <a:spLocks noChangeAspect="1"/>
        </xdr:cNvSpPr>
      </xdr:nvSpPr>
      <xdr:spPr>
        <a:xfrm>
          <a:off x="857250" y="10079355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314325"/>
    <xdr:sp>
      <xdr:nvSpPr>
        <xdr:cNvPr id="402" name="AutoShape 2"/>
        <xdr:cNvSpPr>
          <a:spLocks noChangeAspect="1"/>
        </xdr:cNvSpPr>
      </xdr:nvSpPr>
      <xdr:spPr>
        <a:xfrm>
          <a:off x="857250" y="10079355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314325"/>
    <xdr:sp>
      <xdr:nvSpPr>
        <xdr:cNvPr id="403" name="AutoShape 2"/>
        <xdr:cNvSpPr>
          <a:spLocks noChangeAspect="1"/>
        </xdr:cNvSpPr>
      </xdr:nvSpPr>
      <xdr:spPr>
        <a:xfrm>
          <a:off x="857250" y="10079355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304800"/>
    <xdr:sp>
      <xdr:nvSpPr>
        <xdr:cNvPr id="404" name="AutoShape 2"/>
        <xdr:cNvSpPr>
          <a:spLocks noChangeAspect="1"/>
        </xdr:cNvSpPr>
      </xdr:nvSpPr>
      <xdr:spPr>
        <a:xfrm>
          <a:off x="857250" y="100793550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304800"/>
    <xdr:sp>
      <xdr:nvSpPr>
        <xdr:cNvPr id="405" name="AutoShape 2"/>
        <xdr:cNvSpPr>
          <a:spLocks noChangeAspect="1"/>
        </xdr:cNvSpPr>
      </xdr:nvSpPr>
      <xdr:spPr>
        <a:xfrm>
          <a:off x="857250" y="100793550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314325"/>
    <xdr:sp>
      <xdr:nvSpPr>
        <xdr:cNvPr id="406" name="AutoShape 2"/>
        <xdr:cNvSpPr>
          <a:spLocks noChangeAspect="1"/>
        </xdr:cNvSpPr>
      </xdr:nvSpPr>
      <xdr:spPr>
        <a:xfrm>
          <a:off x="857250" y="10079355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497</xdr:row>
      <xdr:rowOff>0</xdr:rowOff>
    </xdr:from>
    <xdr:ext cx="381000" cy="314325"/>
    <xdr:sp>
      <xdr:nvSpPr>
        <xdr:cNvPr id="407" name="AutoShape 2"/>
        <xdr:cNvSpPr>
          <a:spLocks noChangeAspect="1"/>
        </xdr:cNvSpPr>
      </xdr:nvSpPr>
      <xdr:spPr>
        <a:xfrm>
          <a:off x="857250" y="10079355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331</xdr:row>
      <xdr:rowOff>0</xdr:rowOff>
    </xdr:from>
    <xdr:ext cx="485775" cy="85725"/>
    <xdr:sp>
      <xdr:nvSpPr>
        <xdr:cNvPr id="408" name="AutoShape 1"/>
        <xdr:cNvSpPr>
          <a:spLocks noChangeAspect="1"/>
        </xdr:cNvSpPr>
      </xdr:nvSpPr>
      <xdr:spPr>
        <a:xfrm>
          <a:off x="857250" y="690181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331</xdr:row>
      <xdr:rowOff>0</xdr:rowOff>
    </xdr:from>
    <xdr:ext cx="485775" cy="85725"/>
    <xdr:sp>
      <xdr:nvSpPr>
        <xdr:cNvPr id="409" name="AutoShape 2"/>
        <xdr:cNvSpPr>
          <a:spLocks noChangeAspect="1"/>
        </xdr:cNvSpPr>
      </xdr:nvSpPr>
      <xdr:spPr>
        <a:xfrm>
          <a:off x="857250" y="690181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331</xdr:row>
      <xdr:rowOff>0</xdr:rowOff>
    </xdr:from>
    <xdr:ext cx="485775" cy="85725"/>
    <xdr:sp>
      <xdr:nvSpPr>
        <xdr:cNvPr id="410" name="AutoShape 3"/>
        <xdr:cNvSpPr>
          <a:spLocks noChangeAspect="1"/>
        </xdr:cNvSpPr>
      </xdr:nvSpPr>
      <xdr:spPr>
        <a:xfrm>
          <a:off x="857250" y="690181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331</xdr:row>
      <xdr:rowOff>0</xdr:rowOff>
    </xdr:from>
    <xdr:ext cx="485775" cy="76200"/>
    <xdr:sp>
      <xdr:nvSpPr>
        <xdr:cNvPr id="411" name="AutoShape 4"/>
        <xdr:cNvSpPr>
          <a:spLocks noChangeAspect="1"/>
        </xdr:cNvSpPr>
      </xdr:nvSpPr>
      <xdr:spPr>
        <a:xfrm>
          <a:off x="857250" y="69018150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57200"/>
    <xdr:sp>
      <xdr:nvSpPr>
        <xdr:cNvPr id="412" name="AutoShape 2"/>
        <xdr:cNvSpPr>
          <a:spLocks noChangeAspect="1"/>
        </xdr:cNvSpPr>
      </xdr:nvSpPr>
      <xdr:spPr>
        <a:xfrm>
          <a:off x="857250" y="69018150"/>
          <a:ext cx="43815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47675"/>
    <xdr:sp>
      <xdr:nvSpPr>
        <xdr:cNvPr id="413" name="AutoShape 2"/>
        <xdr:cNvSpPr>
          <a:spLocks noChangeAspect="1"/>
        </xdr:cNvSpPr>
      </xdr:nvSpPr>
      <xdr:spPr>
        <a:xfrm>
          <a:off x="857250" y="69018150"/>
          <a:ext cx="43815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47675"/>
    <xdr:sp>
      <xdr:nvSpPr>
        <xdr:cNvPr id="414" name="AutoShape 2"/>
        <xdr:cNvSpPr>
          <a:spLocks noChangeAspect="1"/>
        </xdr:cNvSpPr>
      </xdr:nvSpPr>
      <xdr:spPr>
        <a:xfrm>
          <a:off x="857250" y="69018150"/>
          <a:ext cx="43815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66725"/>
    <xdr:sp>
      <xdr:nvSpPr>
        <xdr:cNvPr id="415" name="AutoShape 2"/>
        <xdr:cNvSpPr>
          <a:spLocks noChangeAspect="1"/>
        </xdr:cNvSpPr>
      </xdr:nvSpPr>
      <xdr:spPr>
        <a:xfrm>
          <a:off x="857250" y="69018150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323850"/>
    <xdr:sp>
      <xdr:nvSpPr>
        <xdr:cNvPr id="416" name="AutoShape 2"/>
        <xdr:cNvSpPr>
          <a:spLocks noChangeAspect="1"/>
        </xdr:cNvSpPr>
      </xdr:nvSpPr>
      <xdr:spPr>
        <a:xfrm>
          <a:off x="857250" y="69018150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323850"/>
    <xdr:sp>
      <xdr:nvSpPr>
        <xdr:cNvPr id="417" name="AutoShape 2"/>
        <xdr:cNvSpPr>
          <a:spLocks noChangeAspect="1"/>
        </xdr:cNvSpPr>
      </xdr:nvSpPr>
      <xdr:spPr>
        <a:xfrm>
          <a:off x="857250" y="69018150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57200"/>
    <xdr:sp>
      <xdr:nvSpPr>
        <xdr:cNvPr id="418" name="AutoShape 2"/>
        <xdr:cNvSpPr>
          <a:spLocks noChangeAspect="1"/>
        </xdr:cNvSpPr>
      </xdr:nvSpPr>
      <xdr:spPr>
        <a:xfrm>
          <a:off x="857250" y="69018150"/>
          <a:ext cx="43815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57200"/>
    <xdr:sp>
      <xdr:nvSpPr>
        <xdr:cNvPr id="419" name="AutoShape 2"/>
        <xdr:cNvSpPr>
          <a:spLocks noChangeAspect="1"/>
        </xdr:cNvSpPr>
      </xdr:nvSpPr>
      <xdr:spPr>
        <a:xfrm>
          <a:off x="857250" y="69018150"/>
          <a:ext cx="43815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66725"/>
    <xdr:sp>
      <xdr:nvSpPr>
        <xdr:cNvPr id="420" name="AutoShape 2"/>
        <xdr:cNvSpPr>
          <a:spLocks noChangeAspect="1"/>
        </xdr:cNvSpPr>
      </xdr:nvSpPr>
      <xdr:spPr>
        <a:xfrm>
          <a:off x="857250" y="69018150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331</xdr:row>
      <xdr:rowOff>0</xdr:rowOff>
    </xdr:from>
    <xdr:ext cx="485775" cy="85725"/>
    <xdr:sp>
      <xdr:nvSpPr>
        <xdr:cNvPr id="421" name="AutoShape 1"/>
        <xdr:cNvSpPr>
          <a:spLocks noChangeAspect="1"/>
        </xdr:cNvSpPr>
      </xdr:nvSpPr>
      <xdr:spPr>
        <a:xfrm>
          <a:off x="857250" y="690181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331</xdr:row>
      <xdr:rowOff>0</xdr:rowOff>
    </xdr:from>
    <xdr:ext cx="485775" cy="85725"/>
    <xdr:sp>
      <xdr:nvSpPr>
        <xdr:cNvPr id="422" name="AutoShape 2"/>
        <xdr:cNvSpPr>
          <a:spLocks noChangeAspect="1"/>
        </xdr:cNvSpPr>
      </xdr:nvSpPr>
      <xdr:spPr>
        <a:xfrm>
          <a:off x="857250" y="690181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331</xdr:row>
      <xdr:rowOff>0</xdr:rowOff>
    </xdr:from>
    <xdr:ext cx="485775" cy="85725"/>
    <xdr:sp>
      <xdr:nvSpPr>
        <xdr:cNvPr id="423" name="AutoShape 3"/>
        <xdr:cNvSpPr>
          <a:spLocks noChangeAspect="1"/>
        </xdr:cNvSpPr>
      </xdr:nvSpPr>
      <xdr:spPr>
        <a:xfrm>
          <a:off x="857250" y="69018150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331</xdr:row>
      <xdr:rowOff>0</xdr:rowOff>
    </xdr:from>
    <xdr:ext cx="485775" cy="76200"/>
    <xdr:sp>
      <xdr:nvSpPr>
        <xdr:cNvPr id="424" name="AutoShape 4"/>
        <xdr:cNvSpPr>
          <a:spLocks noChangeAspect="1"/>
        </xdr:cNvSpPr>
      </xdr:nvSpPr>
      <xdr:spPr>
        <a:xfrm>
          <a:off x="857250" y="69018150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66725"/>
    <xdr:sp>
      <xdr:nvSpPr>
        <xdr:cNvPr id="425" name="AutoShape 2"/>
        <xdr:cNvSpPr>
          <a:spLocks noChangeAspect="1"/>
        </xdr:cNvSpPr>
      </xdr:nvSpPr>
      <xdr:spPr>
        <a:xfrm>
          <a:off x="857250" y="69018150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57200"/>
    <xdr:sp>
      <xdr:nvSpPr>
        <xdr:cNvPr id="426" name="AutoShape 2"/>
        <xdr:cNvSpPr>
          <a:spLocks noChangeAspect="1"/>
        </xdr:cNvSpPr>
      </xdr:nvSpPr>
      <xdr:spPr>
        <a:xfrm>
          <a:off x="857250" y="69018150"/>
          <a:ext cx="43815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47675"/>
    <xdr:sp>
      <xdr:nvSpPr>
        <xdr:cNvPr id="427" name="AutoShape 2"/>
        <xdr:cNvSpPr>
          <a:spLocks noChangeAspect="1"/>
        </xdr:cNvSpPr>
      </xdr:nvSpPr>
      <xdr:spPr>
        <a:xfrm>
          <a:off x="857250" y="69018150"/>
          <a:ext cx="43815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47675"/>
    <xdr:sp>
      <xdr:nvSpPr>
        <xdr:cNvPr id="428" name="AutoShape 2"/>
        <xdr:cNvSpPr>
          <a:spLocks noChangeAspect="1"/>
        </xdr:cNvSpPr>
      </xdr:nvSpPr>
      <xdr:spPr>
        <a:xfrm>
          <a:off x="857250" y="69018150"/>
          <a:ext cx="43815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66725"/>
    <xdr:sp>
      <xdr:nvSpPr>
        <xdr:cNvPr id="429" name="AutoShape 2"/>
        <xdr:cNvSpPr>
          <a:spLocks noChangeAspect="1"/>
        </xdr:cNvSpPr>
      </xdr:nvSpPr>
      <xdr:spPr>
        <a:xfrm>
          <a:off x="857250" y="69018150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323850"/>
    <xdr:sp>
      <xdr:nvSpPr>
        <xdr:cNvPr id="430" name="AutoShape 2"/>
        <xdr:cNvSpPr>
          <a:spLocks noChangeAspect="1"/>
        </xdr:cNvSpPr>
      </xdr:nvSpPr>
      <xdr:spPr>
        <a:xfrm>
          <a:off x="857250" y="69018150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323850"/>
    <xdr:sp>
      <xdr:nvSpPr>
        <xdr:cNvPr id="431" name="AutoShape 2"/>
        <xdr:cNvSpPr>
          <a:spLocks noChangeAspect="1"/>
        </xdr:cNvSpPr>
      </xdr:nvSpPr>
      <xdr:spPr>
        <a:xfrm>
          <a:off x="857250" y="69018150"/>
          <a:ext cx="4381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57200"/>
    <xdr:sp>
      <xdr:nvSpPr>
        <xdr:cNvPr id="432" name="AutoShape 2"/>
        <xdr:cNvSpPr>
          <a:spLocks noChangeAspect="1"/>
        </xdr:cNvSpPr>
      </xdr:nvSpPr>
      <xdr:spPr>
        <a:xfrm>
          <a:off x="857250" y="69018150"/>
          <a:ext cx="43815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57200"/>
    <xdr:sp>
      <xdr:nvSpPr>
        <xdr:cNvPr id="433" name="AutoShape 2"/>
        <xdr:cNvSpPr>
          <a:spLocks noChangeAspect="1"/>
        </xdr:cNvSpPr>
      </xdr:nvSpPr>
      <xdr:spPr>
        <a:xfrm>
          <a:off x="857250" y="69018150"/>
          <a:ext cx="43815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438150" cy="466725"/>
    <xdr:sp>
      <xdr:nvSpPr>
        <xdr:cNvPr id="434" name="AutoShape 2"/>
        <xdr:cNvSpPr>
          <a:spLocks noChangeAspect="1"/>
        </xdr:cNvSpPr>
      </xdr:nvSpPr>
      <xdr:spPr>
        <a:xfrm>
          <a:off x="857250" y="69018150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57200"/>
    <xdr:sp>
      <xdr:nvSpPr>
        <xdr:cNvPr id="435" name="AutoShape 2"/>
        <xdr:cNvSpPr>
          <a:spLocks noChangeAspect="1"/>
        </xdr:cNvSpPr>
      </xdr:nvSpPr>
      <xdr:spPr>
        <a:xfrm>
          <a:off x="857250" y="69018150"/>
          <a:ext cx="3810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47675"/>
    <xdr:sp>
      <xdr:nvSpPr>
        <xdr:cNvPr id="436" name="AutoShape 2"/>
        <xdr:cNvSpPr>
          <a:spLocks noChangeAspect="1"/>
        </xdr:cNvSpPr>
      </xdr:nvSpPr>
      <xdr:spPr>
        <a:xfrm>
          <a:off x="857250" y="69018150"/>
          <a:ext cx="38100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38150"/>
    <xdr:sp>
      <xdr:nvSpPr>
        <xdr:cNvPr id="437" name="AutoShape 2"/>
        <xdr:cNvSpPr>
          <a:spLocks noChangeAspect="1"/>
        </xdr:cNvSpPr>
      </xdr:nvSpPr>
      <xdr:spPr>
        <a:xfrm>
          <a:off x="857250" y="69018150"/>
          <a:ext cx="3810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38150"/>
    <xdr:sp>
      <xdr:nvSpPr>
        <xdr:cNvPr id="438" name="AutoShape 2"/>
        <xdr:cNvSpPr>
          <a:spLocks noChangeAspect="1"/>
        </xdr:cNvSpPr>
      </xdr:nvSpPr>
      <xdr:spPr>
        <a:xfrm>
          <a:off x="857250" y="69018150"/>
          <a:ext cx="3810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57200"/>
    <xdr:sp>
      <xdr:nvSpPr>
        <xdr:cNvPr id="439" name="AutoShape 2"/>
        <xdr:cNvSpPr>
          <a:spLocks noChangeAspect="1"/>
        </xdr:cNvSpPr>
      </xdr:nvSpPr>
      <xdr:spPr>
        <a:xfrm>
          <a:off x="857250" y="69018150"/>
          <a:ext cx="3810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47675"/>
    <xdr:sp>
      <xdr:nvSpPr>
        <xdr:cNvPr id="440" name="AutoShape 2"/>
        <xdr:cNvSpPr>
          <a:spLocks noChangeAspect="1"/>
        </xdr:cNvSpPr>
      </xdr:nvSpPr>
      <xdr:spPr>
        <a:xfrm>
          <a:off x="857250" y="69018150"/>
          <a:ext cx="38100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47675"/>
    <xdr:sp>
      <xdr:nvSpPr>
        <xdr:cNvPr id="441" name="AutoShape 2"/>
        <xdr:cNvSpPr>
          <a:spLocks noChangeAspect="1"/>
        </xdr:cNvSpPr>
      </xdr:nvSpPr>
      <xdr:spPr>
        <a:xfrm>
          <a:off x="857250" y="69018150"/>
          <a:ext cx="38100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57200"/>
    <xdr:sp>
      <xdr:nvSpPr>
        <xdr:cNvPr id="442" name="AutoShape 2"/>
        <xdr:cNvSpPr>
          <a:spLocks noChangeAspect="1"/>
        </xdr:cNvSpPr>
      </xdr:nvSpPr>
      <xdr:spPr>
        <a:xfrm>
          <a:off x="857250" y="69018150"/>
          <a:ext cx="3810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57200"/>
    <xdr:sp>
      <xdr:nvSpPr>
        <xdr:cNvPr id="443" name="AutoShape 2"/>
        <xdr:cNvSpPr>
          <a:spLocks noChangeAspect="1"/>
        </xdr:cNvSpPr>
      </xdr:nvSpPr>
      <xdr:spPr>
        <a:xfrm>
          <a:off x="857250" y="69018150"/>
          <a:ext cx="3810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47675"/>
    <xdr:sp>
      <xdr:nvSpPr>
        <xdr:cNvPr id="444" name="AutoShape 2"/>
        <xdr:cNvSpPr>
          <a:spLocks noChangeAspect="1"/>
        </xdr:cNvSpPr>
      </xdr:nvSpPr>
      <xdr:spPr>
        <a:xfrm>
          <a:off x="857250" y="69018150"/>
          <a:ext cx="38100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38150"/>
    <xdr:sp>
      <xdr:nvSpPr>
        <xdr:cNvPr id="445" name="AutoShape 2"/>
        <xdr:cNvSpPr>
          <a:spLocks noChangeAspect="1"/>
        </xdr:cNvSpPr>
      </xdr:nvSpPr>
      <xdr:spPr>
        <a:xfrm>
          <a:off x="857250" y="69018150"/>
          <a:ext cx="3810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38150"/>
    <xdr:sp>
      <xdr:nvSpPr>
        <xdr:cNvPr id="446" name="AutoShape 2"/>
        <xdr:cNvSpPr>
          <a:spLocks noChangeAspect="1"/>
        </xdr:cNvSpPr>
      </xdr:nvSpPr>
      <xdr:spPr>
        <a:xfrm>
          <a:off x="857250" y="69018150"/>
          <a:ext cx="38100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57200"/>
    <xdr:sp>
      <xdr:nvSpPr>
        <xdr:cNvPr id="447" name="AutoShape 2"/>
        <xdr:cNvSpPr>
          <a:spLocks noChangeAspect="1"/>
        </xdr:cNvSpPr>
      </xdr:nvSpPr>
      <xdr:spPr>
        <a:xfrm>
          <a:off x="857250" y="69018150"/>
          <a:ext cx="3810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47675"/>
    <xdr:sp>
      <xdr:nvSpPr>
        <xdr:cNvPr id="448" name="AutoShape 2"/>
        <xdr:cNvSpPr>
          <a:spLocks noChangeAspect="1"/>
        </xdr:cNvSpPr>
      </xdr:nvSpPr>
      <xdr:spPr>
        <a:xfrm>
          <a:off x="857250" y="69018150"/>
          <a:ext cx="38100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47675"/>
    <xdr:sp>
      <xdr:nvSpPr>
        <xdr:cNvPr id="449" name="AutoShape 2"/>
        <xdr:cNvSpPr>
          <a:spLocks noChangeAspect="1"/>
        </xdr:cNvSpPr>
      </xdr:nvSpPr>
      <xdr:spPr>
        <a:xfrm>
          <a:off x="857250" y="69018150"/>
          <a:ext cx="381000" cy="447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57200"/>
    <xdr:sp>
      <xdr:nvSpPr>
        <xdr:cNvPr id="450" name="AutoShape 2"/>
        <xdr:cNvSpPr>
          <a:spLocks noChangeAspect="1"/>
        </xdr:cNvSpPr>
      </xdr:nvSpPr>
      <xdr:spPr>
        <a:xfrm>
          <a:off x="857250" y="69018150"/>
          <a:ext cx="3810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85775"/>
    <xdr:sp>
      <xdr:nvSpPr>
        <xdr:cNvPr id="451" name="AutoShape 2"/>
        <xdr:cNvSpPr>
          <a:spLocks noChangeAspect="1"/>
        </xdr:cNvSpPr>
      </xdr:nvSpPr>
      <xdr:spPr>
        <a:xfrm>
          <a:off x="857250" y="69018150"/>
          <a:ext cx="3810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76250"/>
    <xdr:sp>
      <xdr:nvSpPr>
        <xdr:cNvPr id="452" name="AutoShape 2"/>
        <xdr:cNvSpPr>
          <a:spLocks noChangeAspect="1"/>
        </xdr:cNvSpPr>
      </xdr:nvSpPr>
      <xdr:spPr>
        <a:xfrm>
          <a:off x="857250" y="69018150"/>
          <a:ext cx="3810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66725"/>
    <xdr:sp>
      <xdr:nvSpPr>
        <xdr:cNvPr id="453" name="AutoShape 2"/>
        <xdr:cNvSpPr>
          <a:spLocks noChangeAspect="1"/>
        </xdr:cNvSpPr>
      </xdr:nvSpPr>
      <xdr:spPr>
        <a:xfrm>
          <a:off x="857250" y="69018150"/>
          <a:ext cx="38100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66725"/>
    <xdr:sp>
      <xdr:nvSpPr>
        <xdr:cNvPr id="454" name="AutoShape 2"/>
        <xdr:cNvSpPr>
          <a:spLocks noChangeAspect="1"/>
        </xdr:cNvSpPr>
      </xdr:nvSpPr>
      <xdr:spPr>
        <a:xfrm>
          <a:off x="857250" y="69018150"/>
          <a:ext cx="38100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85775"/>
    <xdr:sp>
      <xdr:nvSpPr>
        <xdr:cNvPr id="455" name="AutoShape 2"/>
        <xdr:cNvSpPr>
          <a:spLocks noChangeAspect="1"/>
        </xdr:cNvSpPr>
      </xdr:nvSpPr>
      <xdr:spPr>
        <a:xfrm>
          <a:off x="857250" y="69018150"/>
          <a:ext cx="3810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76250"/>
    <xdr:sp>
      <xdr:nvSpPr>
        <xdr:cNvPr id="456" name="AutoShape 2"/>
        <xdr:cNvSpPr>
          <a:spLocks noChangeAspect="1"/>
        </xdr:cNvSpPr>
      </xdr:nvSpPr>
      <xdr:spPr>
        <a:xfrm>
          <a:off x="857250" y="69018150"/>
          <a:ext cx="3810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76250"/>
    <xdr:sp>
      <xdr:nvSpPr>
        <xdr:cNvPr id="457" name="AutoShape 2"/>
        <xdr:cNvSpPr>
          <a:spLocks noChangeAspect="1"/>
        </xdr:cNvSpPr>
      </xdr:nvSpPr>
      <xdr:spPr>
        <a:xfrm>
          <a:off x="857250" y="69018150"/>
          <a:ext cx="3810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85775"/>
    <xdr:sp>
      <xdr:nvSpPr>
        <xdr:cNvPr id="458" name="AutoShape 2"/>
        <xdr:cNvSpPr>
          <a:spLocks noChangeAspect="1"/>
        </xdr:cNvSpPr>
      </xdr:nvSpPr>
      <xdr:spPr>
        <a:xfrm>
          <a:off x="857250" y="69018150"/>
          <a:ext cx="3810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85775"/>
    <xdr:sp>
      <xdr:nvSpPr>
        <xdr:cNvPr id="459" name="AutoShape 2"/>
        <xdr:cNvSpPr>
          <a:spLocks noChangeAspect="1"/>
        </xdr:cNvSpPr>
      </xdr:nvSpPr>
      <xdr:spPr>
        <a:xfrm>
          <a:off x="857250" y="69018150"/>
          <a:ext cx="3810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76250"/>
    <xdr:sp>
      <xdr:nvSpPr>
        <xdr:cNvPr id="460" name="AutoShape 2"/>
        <xdr:cNvSpPr>
          <a:spLocks noChangeAspect="1"/>
        </xdr:cNvSpPr>
      </xdr:nvSpPr>
      <xdr:spPr>
        <a:xfrm>
          <a:off x="857250" y="69018150"/>
          <a:ext cx="3810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66725"/>
    <xdr:sp>
      <xdr:nvSpPr>
        <xdr:cNvPr id="461" name="AutoShape 2"/>
        <xdr:cNvSpPr>
          <a:spLocks noChangeAspect="1"/>
        </xdr:cNvSpPr>
      </xdr:nvSpPr>
      <xdr:spPr>
        <a:xfrm>
          <a:off x="857250" y="69018150"/>
          <a:ext cx="38100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66725"/>
    <xdr:sp>
      <xdr:nvSpPr>
        <xdr:cNvPr id="462" name="AutoShape 2"/>
        <xdr:cNvSpPr>
          <a:spLocks noChangeAspect="1"/>
        </xdr:cNvSpPr>
      </xdr:nvSpPr>
      <xdr:spPr>
        <a:xfrm>
          <a:off x="857250" y="69018150"/>
          <a:ext cx="38100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85775"/>
    <xdr:sp>
      <xdr:nvSpPr>
        <xdr:cNvPr id="463" name="AutoShape 2"/>
        <xdr:cNvSpPr>
          <a:spLocks noChangeAspect="1"/>
        </xdr:cNvSpPr>
      </xdr:nvSpPr>
      <xdr:spPr>
        <a:xfrm>
          <a:off x="857250" y="69018150"/>
          <a:ext cx="3810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76250"/>
    <xdr:sp>
      <xdr:nvSpPr>
        <xdr:cNvPr id="464" name="AutoShape 2"/>
        <xdr:cNvSpPr>
          <a:spLocks noChangeAspect="1"/>
        </xdr:cNvSpPr>
      </xdr:nvSpPr>
      <xdr:spPr>
        <a:xfrm>
          <a:off x="857250" y="69018150"/>
          <a:ext cx="3810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76250"/>
    <xdr:sp>
      <xdr:nvSpPr>
        <xdr:cNvPr id="465" name="AutoShape 2"/>
        <xdr:cNvSpPr>
          <a:spLocks noChangeAspect="1"/>
        </xdr:cNvSpPr>
      </xdr:nvSpPr>
      <xdr:spPr>
        <a:xfrm>
          <a:off x="857250" y="69018150"/>
          <a:ext cx="3810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331</xdr:row>
      <xdr:rowOff>0</xdr:rowOff>
    </xdr:from>
    <xdr:ext cx="381000" cy="485775"/>
    <xdr:sp>
      <xdr:nvSpPr>
        <xdr:cNvPr id="466" name="AutoShape 2"/>
        <xdr:cNvSpPr>
          <a:spLocks noChangeAspect="1"/>
        </xdr:cNvSpPr>
      </xdr:nvSpPr>
      <xdr:spPr>
        <a:xfrm>
          <a:off x="857250" y="69018150"/>
          <a:ext cx="381000" cy="4857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304800"/>
    <xdr:sp>
      <xdr:nvSpPr>
        <xdr:cNvPr id="467" name="AutoShape 2"/>
        <xdr:cNvSpPr>
          <a:spLocks noChangeAspect="1"/>
        </xdr:cNvSpPr>
      </xdr:nvSpPr>
      <xdr:spPr>
        <a:xfrm>
          <a:off x="857250" y="10096500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95275"/>
    <xdr:sp>
      <xdr:nvSpPr>
        <xdr:cNvPr id="468" name="AutoShape 2"/>
        <xdr:cNvSpPr>
          <a:spLocks noChangeAspect="1"/>
        </xdr:cNvSpPr>
      </xdr:nvSpPr>
      <xdr:spPr>
        <a:xfrm>
          <a:off x="857250" y="10096500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85750"/>
    <xdr:sp>
      <xdr:nvSpPr>
        <xdr:cNvPr id="469" name="AutoShape 2"/>
        <xdr:cNvSpPr>
          <a:spLocks noChangeAspect="1"/>
        </xdr:cNvSpPr>
      </xdr:nvSpPr>
      <xdr:spPr>
        <a:xfrm>
          <a:off x="857250" y="10096500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85750"/>
    <xdr:sp>
      <xdr:nvSpPr>
        <xdr:cNvPr id="470" name="AutoShape 2"/>
        <xdr:cNvSpPr>
          <a:spLocks noChangeAspect="1"/>
        </xdr:cNvSpPr>
      </xdr:nvSpPr>
      <xdr:spPr>
        <a:xfrm>
          <a:off x="857250" y="10096500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304800"/>
    <xdr:sp>
      <xdr:nvSpPr>
        <xdr:cNvPr id="471" name="AutoShape 2"/>
        <xdr:cNvSpPr>
          <a:spLocks noChangeAspect="1"/>
        </xdr:cNvSpPr>
      </xdr:nvSpPr>
      <xdr:spPr>
        <a:xfrm>
          <a:off x="857250" y="10096500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95275"/>
    <xdr:sp>
      <xdr:nvSpPr>
        <xdr:cNvPr id="472" name="AutoShape 2"/>
        <xdr:cNvSpPr>
          <a:spLocks noChangeAspect="1"/>
        </xdr:cNvSpPr>
      </xdr:nvSpPr>
      <xdr:spPr>
        <a:xfrm>
          <a:off x="857250" y="10096500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95275"/>
    <xdr:sp>
      <xdr:nvSpPr>
        <xdr:cNvPr id="473" name="AutoShape 2"/>
        <xdr:cNvSpPr>
          <a:spLocks noChangeAspect="1"/>
        </xdr:cNvSpPr>
      </xdr:nvSpPr>
      <xdr:spPr>
        <a:xfrm>
          <a:off x="857250" y="10096500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304800"/>
    <xdr:sp>
      <xdr:nvSpPr>
        <xdr:cNvPr id="474" name="AutoShape 2"/>
        <xdr:cNvSpPr>
          <a:spLocks noChangeAspect="1"/>
        </xdr:cNvSpPr>
      </xdr:nvSpPr>
      <xdr:spPr>
        <a:xfrm>
          <a:off x="857250" y="10096500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304800"/>
    <xdr:sp>
      <xdr:nvSpPr>
        <xdr:cNvPr id="475" name="AutoShape 2"/>
        <xdr:cNvSpPr>
          <a:spLocks noChangeAspect="1"/>
        </xdr:cNvSpPr>
      </xdr:nvSpPr>
      <xdr:spPr>
        <a:xfrm>
          <a:off x="857250" y="10096500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95275"/>
    <xdr:sp>
      <xdr:nvSpPr>
        <xdr:cNvPr id="476" name="AutoShape 2"/>
        <xdr:cNvSpPr>
          <a:spLocks noChangeAspect="1"/>
        </xdr:cNvSpPr>
      </xdr:nvSpPr>
      <xdr:spPr>
        <a:xfrm>
          <a:off x="857250" y="10096500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85750"/>
    <xdr:sp>
      <xdr:nvSpPr>
        <xdr:cNvPr id="477" name="AutoShape 2"/>
        <xdr:cNvSpPr>
          <a:spLocks noChangeAspect="1"/>
        </xdr:cNvSpPr>
      </xdr:nvSpPr>
      <xdr:spPr>
        <a:xfrm>
          <a:off x="857250" y="10096500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85750"/>
    <xdr:sp>
      <xdr:nvSpPr>
        <xdr:cNvPr id="478" name="AutoShape 2"/>
        <xdr:cNvSpPr>
          <a:spLocks noChangeAspect="1"/>
        </xdr:cNvSpPr>
      </xdr:nvSpPr>
      <xdr:spPr>
        <a:xfrm>
          <a:off x="857250" y="100965000"/>
          <a:ext cx="4381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304800"/>
    <xdr:sp>
      <xdr:nvSpPr>
        <xdr:cNvPr id="479" name="AutoShape 2"/>
        <xdr:cNvSpPr>
          <a:spLocks noChangeAspect="1"/>
        </xdr:cNvSpPr>
      </xdr:nvSpPr>
      <xdr:spPr>
        <a:xfrm>
          <a:off x="857250" y="10096500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95275"/>
    <xdr:sp>
      <xdr:nvSpPr>
        <xdr:cNvPr id="480" name="AutoShape 2"/>
        <xdr:cNvSpPr>
          <a:spLocks noChangeAspect="1"/>
        </xdr:cNvSpPr>
      </xdr:nvSpPr>
      <xdr:spPr>
        <a:xfrm>
          <a:off x="857250" y="10096500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95275"/>
    <xdr:sp>
      <xdr:nvSpPr>
        <xdr:cNvPr id="481" name="AutoShape 2"/>
        <xdr:cNvSpPr>
          <a:spLocks noChangeAspect="1"/>
        </xdr:cNvSpPr>
      </xdr:nvSpPr>
      <xdr:spPr>
        <a:xfrm>
          <a:off x="857250" y="100965000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304800"/>
    <xdr:sp>
      <xdr:nvSpPr>
        <xdr:cNvPr id="482" name="AutoShape 2"/>
        <xdr:cNvSpPr>
          <a:spLocks noChangeAspect="1"/>
        </xdr:cNvSpPr>
      </xdr:nvSpPr>
      <xdr:spPr>
        <a:xfrm>
          <a:off x="857250" y="100965000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95275"/>
    <xdr:sp>
      <xdr:nvSpPr>
        <xdr:cNvPr id="483" name="AutoShape 2"/>
        <xdr:cNvSpPr>
          <a:spLocks noChangeAspect="1"/>
        </xdr:cNvSpPr>
      </xdr:nvSpPr>
      <xdr:spPr>
        <a:xfrm>
          <a:off x="857250" y="10096500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85750"/>
    <xdr:sp>
      <xdr:nvSpPr>
        <xdr:cNvPr id="484" name="AutoShape 2"/>
        <xdr:cNvSpPr>
          <a:spLocks noChangeAspect="1"/>
        </xdr:cNvSpPr>
      </xdr:nvSpPr>
      <xdr:spPr>
        <a:xfrm>
          <a:off x="857250" y="10096500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485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486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95275"/>
    <xdr:sp>
      <xdr:nvSpPr>
        <xdr:cNvPr id="487" name="AutoShape 2"/>
        <xdr:cNvSpPr>
          <a:spLocks noChangeAspect="1"/>
        </xdr:cNvSpPr>
      </xdr:nvSpPr>
      <xdr:spPr>
        <a:xfrm>
          <a:off x="857250" y="10096500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85750"/>
    <xdr:sp>
      <xdr:nvSpPr>
        <xdr:cNvPr id="488" name="AutoShape 2"/>
        <xdr:cNvSpPr>
          <a:spLocks noChangeAspect="1"/>
        </xdr:cNvSpPr>
      </xdr:nvSpPr>
      <xdr:spPr>
        <a:xfrm>
          <a:off x="857250" y="10096500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85750"/>
    <xdr:sp>
      <xdr:nvSpPr>
        <xdr:cNvPr id="489" name="AutoShape 2"/>
        <xdr:cNvSpPr>
          <a:spLocks noChangeAspect="1"/>
        </xdr:cNvSpPr>
      </xdr:nvSpPr>
      <xdr:spPr>
        <a:xfrm>
          <a:off x="857250" y="10096500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95275"/>
    <xdr:sp>
      <xdr:nvSpPr>
        <xdr:cNvPr id="490" name="AutoShape 2"/>
        <xdr:cNvSpPr>
          <a:spLocks noChangeAspect="1"/>
        </xdr:cNvSpPr>
      </xdr:nvSpPr>
      <xdr:spPr>
        <a:xfrm>
          <a:off x="857250" y="10096500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95275"/>
    <xdr:sp>
      <xdr:nvSpPr>
        <xdr:cNvPr id="491" name="AutoShape 2"/>
        <xdr:cNvSpPr>
          <a:spLocks noChangeAspect="1"/>
        </xdr:cNvSpPr>
      </xdr:nvSpPr>
      <xdr:spPr>
        <a:xfrm>
          <a:off x="857250" y="10096500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85750"/>
    <xdr:sp>
      <xdr:nvSpPr>
        <xdr:cNvPr id="492" name="AutoShape 2"/>
        <xdr:cNvSpPr>
          <a:spLocks noChangeAspect="1"/>
        </xdr:cNvSpPr>
      </xdr:nvSpPr>
      <xdr:spPr>
        <a:xfrm>
          <a:off x="857250" y="10096500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493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494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95275"/>
    <xdr:sp>
      <xdr:nvSpPr>
        <xdr:cNvPr id="495" name="AutoShape 2"/>
        <xdr:cNvSpPr>
          <a:spLocks noChangeAspect="1"/>
        </xdr:cNvSpPr>
      </xdr:nvSpPr>
      <xdr:spPr>
        <a:xfrm>
          <a:off x="857250" y="10096500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85750"/>
    <xdr:sp>
      <xdr:nvSpPr>
        <xdr:cNvPr id="496" name="AutoShape 2"/>
        <xdr:cNvSpPr>
          <a:spLocks noChangeAspect="1"/>
        </xdr:cNvSpPr>
      </xdr:nvSpPr>
      <xdr:spPr>
        <a:xfrm>
          <a:off x="857250" y="10096500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85750"/>
    <xdr:sp>
      <xdr:nvSpPr>
        <xdr:cNvPr id="497" name="AutoShape 2"/>
        <xdr:cNvSpPr>
          <a:spLocks noChangeAspect="1"/>
        </xdr:cNvSpPr>
      </xdr:nvSpPr>
      <xdr:spPr>
        <a:xfrm>
          <a:off x="857250" y="100965000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95275"/>
    <xdr:sp>
      <xdr:nvSpPr>
        <xdr:cNvPr id="498" name="AutoShape 2"/>
        <xdr:cNvSpPr>
          <a:spLocks noChangeAspect="1"/>
        </xdr:cNvSpPr>
      </xdr:nvSpPr>
      <xdr:spPr>
        <a:xfrm>
          <a:off x="857250" y="100965000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33375"/>
    <xdr:sp>
      <xdr:nvSpPr>
        <xdr:cNvPr id="499" name="AutoShape 2"/>
        <xdr:cNvSpPr>
          <a:spLocks noChangeAspect="1"/>
        </xdr:cNvSpPr>
      </xdr:nvSpPr>
      <xdr:spPr>
        <a:xfrm>
          <a:off x="857250" y="100965000"/>
          <a:ext cx="3810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14325"/>
    <xdr:sp>
      <xdr:nvSpPr>
        <xdr:cNvPr id="500" name="AutoShape 2"/>
        <xdr:cNvSpPr>
          <a:spLocks noChangeAspect="1"/>
        </xdr:cNvSpPr>
      </xdr:nvSpPr>
      <xdr:spPr>
        <a:xfrm>
          <a:off x="857250" y="10096500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04800"/>
    <xdr:sp>
      <xdr:nvSpPr>
        <xdr:cNvPr id="501" name="AutoShape 2"/>
        <xdr:cNvSpPr>
          <a:spLocks noChangeAspect="1"/>
        </xdr:cNvSpPr>
      </xdr:nvSpPr>
      <xdr:spPr>
        <a:xfrm>
          <a:off x="857250" y="100965000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04800"/>
    <xdr:sp>
      <xdr:nvSpPr>
        <xdr:cNvPr id="502" name="AutoShape 2"/>
        <xdr:cNvSpPr>
          <a:spLocks noChangeAspect="1"/>
        </xdr:cNvSpPr>
      </xdr:nvSpPr>
      <xdr:spPr>
        <a:xfrm>
          <a:off x="857250" y="100965000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33375"/>
    <xdr:sp>
      <xdr:nvSpPr>
        <xdr:cNvPr id="503" name="AutoShape 2"/>
        <xdr:cNvSpPr>
          <a:spLocks noChangeAspect="1"/>
        </xdr:cNvSpPr>
      </xdr:nvSpPr>
      <xdr:spPr>
        <a:xfrm>
          <a:off x="857250" y="100965000"/>
          <a:ext cx="3810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14325"/>
    <xdr:sp>
      <xdr:nvSpPr>
        <xdr:cNvPr id="504" name="AutoShape 2"/>
        <xdr:cNvSpPr>
          <a:spLocks noChangeAspect="1"/>
        </xdr:cNvSpPr>
      </xdr:nvSpPr>
      <xdr:spPr>
        <a:xfrm>
          <a:off x="857250" y="10096500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14325"/>
    <xdr:sp>
      <xdr:nvSpPr>
        <xdr:cNvPr id="505" name="AutoShape 2"/>
        <xdr:cNvSpPr>
          <a:spLocks noChangeAspect="1"/>
        </xdr:cNvSpPr>
      </xdr:nvSpPr>
      <xdr:spPr>
        <a:xfrm>
          <a:off x="857250" y="10096500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33375"/>
    <xdr:sp>
      <xdr:nvSpPr>
        <xdr:cNvPr id="506" name="AutoShape 2"/>
        <xdr:cNvSpPr>
          <a:spLocks noChangeAspect="1"/>
        </xdr:cNvSpPr>
      </xdr:nvSpPr>
      <xdr:spPr>
        <a:xfrm>
          <a:off x="857250" y="100965000"/>
          <a:ext cx="3810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33375"/>
    <xdr:sp>
      <xdr:nvSpPr>
        <xdr:cNvPr id="507" name="AutoShape 2"/>
        <xdr:cNvSpPr>
          <a:spLocks noChangeAspect="1"/>
        </xdr:cNvSpPr>
      </xdr:nvSpPr>
      <xdr:spPr>
        <a:xfrm>
          <a:off x="857250" y="100965000"/>
          <a:ext cx="3810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14325"/>
    <xdr:sp>
      <xdr:nvSpPr>
        <xdr:cNvPr id="508" name="AutoShape 2"/>
        <xdr:cNvSpPr>
          <a:spLocks noChangeAspect="1"/>
        </xdr:cNvSpPr>
      </xdr:nvSpPr>
      <xdr:spPr>
        <a:xfrm>
          <a:off x="857250" y="10096500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04800"/>
    <xdr:sp>
      <xdr:nvSpPr>
        <xdr:cNvPr id="509" name="AutoShape 2"/>
        <xdr:cNvSpPr>
          <a:spLocks noChangeAspect="1"/>
        </xdr:cNvSpPr>
      </xdr:nvSpPr>
      <xdr:spPr>
        <a:xfrm>
          <a:off x="857250" y="100965000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04800"/>
    <xdr:sp>
      <xdr:nvSpPr>
        <xdr:cNvPr id="510" name="AutoShape 2"/>
        <xdr:cNvSpPr>
          <a:spLocks noChangeAspect="1"/>
        </xdr:cNvSpPr>
      </xdr:nvSpPr>
      <xdr:spPr>
        <a:xfrm>
          <a:off x="857250" y="100965000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33375"/>
    <xdr:sp>
      <xdr:nvSpPr>
        <xdr:cNvPr id="511" name="AutoShape 2"/>
        <xdr:cNvSpPr>
          <a:spLocks noChangeAspect="1"/>
        </xdr:cNvSpPr>
      </xdr:nvSpPr>
      <xdr:spPr>
        <a:xfrm>
          <a:off x="857250" y="100965000"/>
          <a:ext cx="3810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14325"/>
    <xdr:sp>
      <xdr:nvSpPr>
        <xdr:cNvPr id="512" name="AutoShape 2"/>
        <xdr:cNvSpPr>
          <a:spLocks noChangeAspect="1"/>
        </xdr:cNvSpPr>
      </xdr:nvSpPr>
      <xdr:spPr>
        <a:xfrm>
          <a:off x="857250" y="10096500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14325"/>
    <xdr:sp>
      <xdr:nvSpPr>
        <xdr:cNvPr id="513" name="AutoShape 2"/>
        <xdr:cNvSpPr>
          <a:spLocks noChangeAspect="1"/>
        </xdr:cNvSpPr>
      </xdr:nvSpPr>
      <xdr:spPr>
        <a:xfrm>
          <a:off x="857250" y="100965000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333375"/>
    <xdr:sp>
      <xdr:nvSpPr>
        <xdr:cNvPr id="514" name="AutoShape 2"/>
        <xdr:cNvSpPr>
          <a:spLocks noChangeAspect="1"/>
        </xdr:cNvSpPr>
      </xdr:nvSpPr>
      <xdr:spPr>
        <a:xfrm>
          <a:off x="857250" y="100965000"/>
          <a:ext cx="3810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57175"/>
    <xdr:sp>
      <xdr:nvSpPr>
        <xdr:cNvPr id="515" name="AutoShape 2"/>
        <xdr:cNvSpPr>
          <a:spLocks noChangeAspect="1"/>
        </xdr:cNvSpPr>
      </xdr:nvSpPr>
      <xdr:spPr>
        <a:xfrm>
          <a:off x="857250" y="10096500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47650"/>
    <xdr:sp>
      <xdr:nvSpPr>
        <xdr:cNvPr id="516" name="AutoShape 2"/>
        <xdr:cNvSpPr>
          <a:spLocks noChangeAspect="1"/>
        </xdr:cNvSpPr>
      </xdr:nvSpPr>
      <xdr:spPr>
        <a:xfrm>
          <a:off x="857250" y="10096500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38125"/>
    <xdr:sp>
      <xdr:nvSpPr>
        <xdr:cNvPr id="517" name="AutoShape 2"/>
        <xdr:cNvSpPr>
          <a:spLocks noChangeAspect="1"/>
        </xdr:cNvSpPr>
      </xdr:nvSpPr>
      <xdr:spPr>
        <a:xfrm>
          <a:off x="857250" y="100965000"/>
          <a:ext cx="4381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38125"/>
    <xdr:sp>
      <xdr:nvSpPr>
        <xdr:cNvPr id="518" name="AutoShape 2"/>
        <xdr:cNvSpPr>
          <a:spLocks noChangeAspect="1"/>
        </xdr:cNvSpPr>
      </xdr:nvSpPr>
      <xdr:spPr>
        <a:xfrm>
          <a:off x="857250" y="100965000"/>
          <a:ext cx="4381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57175"/>
    <xdr:sp>
      <xdr:nvSpPr>
        <xdr:cNvPr id="519" name="AutoShape 2"/>
        <xdr:cNvSpPr>
          <a:spLocks noChangeAspect="1"/>
        </xdr:cNvSpPr>
      </xdr:nvSpPr>
      <xdr:spPr>
        <a:xfrm>
          <a:off x="857250" y="10096500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47650"/>
    <xdr:sp>
      <xdr:nvSpPr>
        <xdr:cNvPr id="520" name="AutoShape 2"/>
        <xdr:cNvSpPr>
          <a:spLocks noChangeAspect="1"/>
        </xdr:cNvSpPr>
      </xdr:nvSpPr>
      <xdr:spPr>
        <a:xfrm>
          <a:off x="857250" y="10096500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47650"/>
    <xdr:sp>
      <xdr:nvSpPr>
        <xdr:cNvPr id="521" name="AutoShape 2"/>
        <xdr:cNvSpPr>
          <a:spLocks noChangeAspect="1"/>
        </xdr:cNvSpPr>
      </xdr:nvSpPr>
      <xdr:spPr>
        <a:xfrm>
          <a:off x="857250" y="10096500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57175"/>
    <xdr:sp>
      <xdr:nvSpPr>
        <xdr:cNvPr id="522" name="AutoShape 2"/>
        <xdr:cNvSpPr>
          <a:spLocks noChangeAspect="1"/>
        </xdr:cNvSpPr>
      </xdr:nvSpPr>
      <xdr:spPr>
        <a:xfrm>
          <a:off x="857250" y="10096500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57175"/>
    <xdr:sp>
      <xdr:nvSpPr>
        <xdr:cNvPr id="523" name="AutoShape 2"/>
        <xdr:cNvSpPr>
          <a:spLocks noChangeAspect="1"/>
        </xdr:cNvSpPr>
      </xdr:nvSpPr>
      <xdr:spPr>
        <a:xfrm>
          <a:off x="857250" y="10096500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47650"/>
    <xdr:sp>
      <xdr:nvSpPr>
        <xdr:cNvPr id="524" name="AutoShape 2"/>
        <xdr:cNvSpPr>
          <a:spLocks noChangeAspect="1"/>
        </xdr:cNvSpPr>
      </xdr:nvSpPr>
      <xdr:spPr>
        <a:xfrm>
          <a:off x="857250" y="10096500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38125"/>
    <xdr:sp>
      <xdr:nvSpPr>
        <xdr:cNvPr id="525" name="AutoShape 2"/>
        <xdr:cNvSpPr>
          <a:spLocks noChangeAspect="1"/>
        </xdr:cNvSpPr>
      </xdr:nvSpPr>
      <xdr:spPr>
        <a:xfrm>
          <a:off x="857250" y="100965000"/>
          <a:ext cx="4381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38125"/>
    <xdr:sp>
      <xdr:nvSpPr>
        <xdr:cNvPr id="526" name="AutoShape 2"/>
        <xdr:cNvSpPr>
          <a:spLocks noChangeAspect="1"/>
        </xdr:cNvSpPr>
      </xdr:nvSpPr>
      <xdr:spPr>
        <a:xfrm>
          <a:off x="857250" y="100965000"/>
          <a:ext cx="43815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57175"/>
    <xdr:sp>
      <xdr:nvSpPr>
        <xdr:cNvPr id="527" name="AutoShape 2"/>
        <xdr:cNvSpPr>
          <a:spLocks noChangeAspect="1"/>
        </xdr:cNvSpPr>
      </xdr:nvSpPr>
      <xdr:spPr>
        <a:xfrm>
          <a:off x="857250" y="10096500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47650"/>
    <xdr:sp>
      <xdr:nvSpPr>
        <xdr:cNvPr id="528" name="AutoShape 2"/>
        <xdr:cNvSpPr>
          <a:spLocks noChangeAspect="1"/>
        </xdr:cNvSpPr>
      </xdr:nvSpPr>
      <xdr:spPr>
        <a:xfrm>
          <a:off x="857250" y="10096500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47650"/>
    <xdr:sp>
      <xdr:nvSpPr>
        <xdr:cNvPr id="529" name="AutoShape 2"/>
        <xdr:cNvSpPr>
          <a:spLocks noChangeAspect="1"/>
        </xdr:cNvSpPr>
      </xdr:nvSpPr>
      <xdr:spPr>
        <a:xfrm>
          <a:off x="857250" y="100965000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438150" cy="257175"/>
    <xdr:sp>
      <xdr:nvSpPr>
        <xdr:cNvPr id="530" name="AutoShape 2"/>
        <xdr:cNvSpPr>
          <a:spLocks noChangeAspect="1"/>
        </xdr:cNvSpPr>
      </xdr:nvSpPr>
      <xdr:spPr>
        <a:xfrm>
          <a:off x="857250" y="100965000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47650"/>
    <xdr:sp>
      <xdr:nvSpPr>
        <xdr:cNvPr id="531" name="AutoShape 2"/>
        <xdr:cNvSpPr>
          <a:spLocks noChangeAspect="1"/>
        </xdr:cNvSpPr>
      </xdr:nvSpPr>
      <xdr:spPr>
        <a:xfrm>
          <a:off x="857250" y="100965000"/>
          <a:ext cx="381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38125"/>
    <xdr:sp>
      <xdr:nvSpPr>
        <xdr:cNvPr id="532" name="AutoShape 2"/>
        <xdr:cNvSpPr>
          <a:spLocks noChangeAspect="1"/>
        </xdr:cNvSpPr>
      </xdr:nvSpPr>
      <xdr:spPr>
        <a:xfrm>
          <a:off x="857250" y="100965000"/>
          <a:ext cx="3810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28600"/>
    <xdr:sp>
      <xdr:nvSpPr>
        <xdr:cNvPr id="533" name="AutoShape 2"/>
        <xdr:cNvSpPr>
          <a:spLocks noChangeAspect="1"/>
        </xdr:cNvSpPr>
      </xdr:nvSpPr>
      <xdr:spPr>
        <a:xfrm>
          <a:off x="857250" y="100965000"/>
          <a:ext cx="3810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28600"/>
    <xdr:sp>
      <xdr:nvSpPr>
        <xdr:cNvPr id="534" name="AutoShape 2"/>
        <xdr:cNvSpPr>
          <a:spLocks noChangeAspect="1"/>
        </xdr:cNvSpPr>
      </xdr:nvSpPr>
      <xdr:spPr>
        <a:xfrm>
          <a:off x="857250" y="100965000"/>
          <a:ext cx="3810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47650"/>
    <xdr:sp>
      <xdr:nvSpPr>
        <xdr:cNvPr id="535" name="AutoShape 2"/>
        <xdr:cNvSpPr>
          <a:spLocks noChangeAspect="1"/>
        </xdr:cNvSpPr>
      </xdr:nvSpPr>
      <xdr:spPr>
        <a:xfrm>
          <a:off x="857250" y="100965000"/>
          <a:ext cx="381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38125"/>
    <xdr:sp>
      <xdr:nvSpPr>
        <xdr:cNvPr id="536" name="AutoShape 2"/>
        <xdr:cNvSpPr>
          <a:spLocks noChangeAspect="1"/>
        </xdr:cNvSpPr>
      </xdr:nvSpPr>
      <xdr:spPr>
        <a:xfrm>
          <a:off x="857250" y="100965000"/>
          <a:ext cx="3810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38125"/>
    <xdr:sp>
      <xdr:nvSpPr>
        <xdr:cNvPr id="537" name="AutoShape 2"/>
        <xdr:cNvSpPr>
          <a:spLocks noChangeAspect="1"/>
        </xdr:cNvSpPr>
      </xdr:nvSpPr>
      <xdr:spPr>
        <a:xfrm>
          <a:off x="857250" y="100965000"/>
          <a:ext cx="3810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47650"/>
    <xdr:sp>
      <xdr:nvSpPr>
        <xdr:cNvPr id="538" name="AutoShape 2"/>
        <xdr:cNvSpPr>
          <a:spLocks noChangeAspect="1"/>
        </xdr:cNvSpPr>
      </xdr:nvSpPr>
      <xdr:spPr>
        <a:xfrm>
          <a:off x="857250" y="100965000"/>
          <a:ext cx="381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47650"/>
    <xdr:sp>
      <xdr:nvSpPr>
        <xdr:cNvPr id="539" name="AutoShape 2"/>
        <xdr:cNvSpPr>
          <a:spLocks noChangeAspect="1"/>
        </xdr:cNvSpPr>
      </xdr:nvSpPr>
      <xdr:spPr>
        <a:xfrm>
          <a:off x="857250" y="100965000"/>
          <a:ext cx="381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38125"/>
    <xdr:sp>
      <xdr:nvSpPr>
        <xdr:cNvPr id="540" name="AutoShape 2"/>
        <xdr:cNvSpPr>
          <a:spLocks noChangeAspect="1"/>
        </xdr:cNvSpPr>
      </xdr:nvSpPr>
      <xdr:spPr>
        <a:xfrm>
          <a:off x="857250" y="100965000"/>
          <a:ext cx="3810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28600"/>
    <xdr:sp>
      <xdr:nvSpPr>
        <xdr:cNvPr id="541" name="AutoShape 2"/>
        <xdr:cNvSpPr>
          <a:spLocks noChangeAspect="1"/>
        </xdr:cNvSpPr>
      </xdr:nvSpPr>
      <xdr:spPr>
        <a:xfrm>
          <a:off x="857250" y="100965000"/>
          <a:ext cx="3810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28600"/>
    <xdr:sp>
      <xdr:nvSpPr>
        <xdr:cNvPr id="542" name="AutoShape 2"/>
        <xdr:cNvSpPr>
          <a:spLocks noChangeAspect="1"/>
        </xdr:cNvSpPr>
      </xdr:nvSpPr>
      <xdr:spPr>
        <a:xfrm>
          <a:off x="857250" y="100965000"/>
          <a:ext cx="3810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47650"/>
    <xdr:sp>
      <xdr:nvSpPr>
        <xdr:cNvPr id="543" name="AutoShape 2"/>
        <xdr:cNvSpPr>
          <a:spLocks noChangeAspect="1"/>
        </xdr:cNvSpPr>
      </xdr:nvSpPr>
      <xdr:spPr>
        <a:xfrm>
          <a:off x="857250" y="100965000"/>
          <a:ext cx="381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38125"/>
    <xdr:sp>
      <xdr:nvSpPr>
        <xdr:cNvPr id="544" name="AutoShape 2"/>
        <xdr:cNvSpPr>
          <a:spLocks noChangeAspect="1"/>
        </xdr:cNvSpPr>
      </xdr:nvSpPr>
      <xdr:spPr>
        <a:xfrm>
          <a:off x="857250" y="100965000"/>
          <a:ext cx="3810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38125"/>
    <xdr:sp>
      <xdr:nvSpPr>
        <xdr:cNvPr id="545" name="AutoShape 2"/>
        <xdr:cNvSpPr>
          <a:spLocks noChangeAspect="1"/>
        </xdr:cNvSpPr>
      </xdr:nvSpPr>
      <xdr:spPr>
        <a:xfrm>
          <a:off x="857250" y="100965000"/>
          <a:ext cx="3810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47650"/>
    <xdr:sp>
      <xdr:nvSpPr>
        <xdr:cNvPr id="546" name="AutoShape 2"/>
        <xdr:cNvSpPr>
          <a:spLocks noChangeAspect="1"/>
        </xdr:cNvSpPr>
      </xdr:nvSpPr>
      <xdr:spPr>
        <a:xfrm>
          <a:off x="857250" y="100965000"/>
          <a:ext cx="381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547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548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57175"/>
    <xdr:sp>
      <xdr:nvSpPr>
        <xdr:cNvPr id="549" name="AutoShape 2"/>
        <xdr:cNvSpPr>
          <a:spLocks noChangeAspect="1"/>
        </xdr:cNvSpPr>
      </xdr:nvSpPr>
      <xdr:spPr>
        <a:xfrm>
          <a:off x="857250" y="100965000"/>
          <a:ext cx="381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57175"/>
    <xdr:sp>
      <xdr:nvSpPr>
        <xdr:cNvPr id="550" name="AutoShape 2"/>
        <xdr:cNvSpPr>
          <a:spLocks noChangeAspect="1"/>
        </xdr:cNvSpPr>
      </xdr:nvSpPr>
      <xdr:spPr>
        <a:xfrm>
          <a:off x="857250" y="100965000"/>
          <a:ext cx="381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551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552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553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554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555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556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57175"/>
    <xdr:sp>
      <xdr:nvSpPr>
        <xdr:cNvPr id="557" name="AutoShape 2"/>
        <xdr:cNvSpPr>
          <a:spLocks noChangeAspect="1"/>
        </xdr:cNvSpPr>
      </xdr:nvSpPr>
      <xdr:spPr>
        <a:xfrm>
          <a:off x="857250" y="100965000"/>
          <a:ext cx="381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57175"/>
    <xdr:sp>
      <xdr:nvSpPr>
        <xdr:cNvPr id="558" name="AutoShape 2"/>
        <xdr:cNvSpPr>
          <a:spLocks noChangeAspect="1"/>
        </xdr:cNvSpPr>
      </xdr:nvSpPr>
      <xdr:spPr>
        <a:xfrm>
          <a:off x="857250" y="100965000"/>
          <a:ext cx="381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559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560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561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562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563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564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57175"/>
    <xdr:sp>
      <xdr:nvSpPr>
        <xdr:cNvPr id="565" name="AutoShape 2"/>
        <xdr:cNvSpPr>
          <a:spLocks noChangeAspect="1"/>
        </xdr:cNvSpPr>
      </xdr:nvSpPr>
      <xdr:spPr>
        <a:xfrm>
          <a:off x="857250" y="100965000"/>
          <a:ext cx="381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57175"/>
    <xdr:sp>
      <xdr:nvSpPr>
        <xdr:cNvPr id="566" name="AutoShape 2"/>
        <xdr:cNvSpPr>
          <a:spLocks noChangeAspect="1"/>
        </xdr:cNvSpPr>
      </xdr:nvSpPr>
      <xdr:spPr>
        <a:xfrm>
          <a:off x="857250" y="100965000"/>
          <a:ext cx="381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567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568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569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570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571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572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57175"/>
    <xdr:sp>
      <xdr:nvSpPr>
        <xdr:cNvPr id="573" name="AutoShape 2"/>
        <xdr:cNvSpPr>
          <a:spLocks noChangeAspect="1"/>
        </xdr:cNvSpPr>
      </xdr:nvSpPr>
      <xdr:spPr>
        <a:xfrm>
          <a:off x="857250" y="100965000"/>
          <a:ext cx="381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57175"/>
    <xdr:sp>
      <xdr:nvSpPr>
        <xdr:cNvPr id="574" name="AutoShape 2"/>
        <xdr:cNvSpPr>
          <a:spLocks noChangeAspect="1"/>
        </xdr:cNvSpPr>
      </xdr:nvSpPr>
      <xdr:spPr>
        <a:xfrm>
          <a:off x="857250" y="100965000"/>
          <a:ext cx="381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575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576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66700"/>
    <xdr:sp>
      <xdr:nvSpPr>
        <xdr:cNvPr id="577" name="AutoShape 2"/>
        <xdr:cNvSpPr>
          <a:spLocks noChangeAspect="1"/>
        </xdr:cNvSpPr>
      </xdr:nvSpPr>
      <xdr:spPr>
        <a:xfrm>
          <a:off x="857250" y="100965000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498</xdr:row>
      <xdr:rowOff>0</xdr:rowOff>
    </xdr:from>
    <xdr:ext cx="381000" cy="276225"/>
    <xdr:sp>
      <xdr:nvSpPr>
        <xdr:cNvPr id="578" name="AutoShape 2"/>
        <xdr:cNvSpPr>
          <a:spLocks noChangeAspect="1"/>
        </xdr:cNvSpPr>
      </xdr:nvSpPr>
      <xdr:spPr>
        <a:xfrm>
          <a:off x="857250" y="100965000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501</xdr:row>
      <xdr:rowOff>0</xdr:rowOff>
    </xdr:from>
    <xdr:ext cx="485775" cy="85725"/>
    <xdr:sp>
      <xdr:nvSpPr>
        <xdr:cNvPr id="579" name="AutoShape 1"/>
        <xdr:cNvSpPr>
          <a:spLocks noChangeAspect="1"/>
        </xdr:cNvSpPr>
      </xdr:nvSpPr>
      <xdr:spPr>
        <a:xfrm>
          <a:off x="857250" y="10179367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501</xdr:row>
      <xdr:rowOff>0</xdr:rowOff>
    </xdr:from>
    <xdr:ext cx="485775" cy="85725"/>
    <xdr:sp>
      <xdr:nvSpPr>
        <xdr:cNvPr id="580" name="AutoShape 2"/>
        <xdr:cNvSpPr>
          <a:spLocks noChangeAspect="1"/>
        </xdr:cNvSpPr>
      </xdr:nvSpPr>
      <xdr:spPr>
        <a:xfrm>
          <a:off x="857250" y="10179367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501</xdr:row>
      <xdr:rowOff>0</xdr:rowOff>
    </xdr:from>
    <xdr:ext cx="485775" cy="85725"/>
    <xdr:sp>
      <xdr:nvSpPr>
        <xdr:cNvPr id="581" name="AutoShape 3"/>
        <xdr:cNvSpPr>
          <a:spLocks noChangeAspect="1"/>
        </xdr:cNvSpPr>
      </xdr:nvSpPr>
      <xdr:spPr>
        <a:xfrm>
          <a:off x="857250" y="10179367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501</xdr:row>
      <xdr:rowOff>0</xdr:rowOff>
    </xdr:from>
    <xdr:ext cx="485775" cy="76200"/>
    <xdr:sp>
      <xdr:nvSpPr>
        <xdr:cNvPr id="582" name="AutoShape 4"/>
        <xdr:cNvSpPr>
          <a:spLocks noChangeAspect="1"/>
        </xdr:cNvSpPr>
      </xdr:nvSpPr>
      <xdr:spPr>
        <a:xfrm>
          <a:off x="857250" y="101793675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314325"/>
    <xdr:sp>
      <xdr:nvSpPr>
        <xdr:cNvPr id="583" name="AutoShape 2"/>
        <xdr:cNvSpPr>
          <a:spLocks noChangeAspect="1"/>
        </xdr:cNvSpPr>
      </xdr:nvSpPr>
      <xdr:spPr>
        <a:xfrm>
          <a:off x="857250" y="101793675"/>
          <a:ext cx="4381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304800"/>
    <xdr:sp>
      <xdr:nvSpPr>
        <xdr:cNvPr id="584" name="AutoShape 2"/>
        <xdr:cNvSpPr>
          <a:spLocks noChangeAspect="1"/>
        </xdr:cNvSpPr>
      </xdr:nvSpPr>
      <xdr:spPr>
        <a:xfrm>
          <a:off x="857250" y="101793675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295275"/>
    <xdr:sp>
      <xdr:nvSpPr>
        <xdr:cNvPr id="585" name="AutoShape 2"/>
        <xdr:cNvSpPr>
          <a:spLocks noChangeAspect="1"/>
        </xdr:cNvSpPr>
      </xdr:nvSpPr>
      <xdr:spPr>
        <a:xfrm>
          <a:off x="857250" y="101793675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295275"/>
    <xdr:sp>
      <xdr:nvSpPr>
        <xdr:cNvPr id="586" name="AutoShape 2"/>
        <xdr:cNvSpPr>
          <a:spLocks noChangeAspect="1"/>
        </xdr:cNvSpPr>
      </xdr:nvSpPr>
      <xdr:spPr>
        <a:xfrm>
          <a:off x="857250" y="101793675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314325"/>
    <xdr:sp>
      <xdr:nvSpPr>
        <xdr:cNvPr id="587" name="AutoShape 2"/>
        <xdr:cNvSpPr>
          <a:spLocks noChangeAspect="1"/>
        </xdr:cNvSpPr>
      </xdr:nvSpPr>
      <xdr:spPr>
        <a:xfrm>
          <a:off x="857250" y="101793675"/>
          <a:ext cx="4381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171450"/>
    <xdr:sp>
      <xdr:nvSpPr>
        <xdr:cNvPr id="588" name="AutoShape 2"/>
        <xdr:cNvSpPr>
          <a:spLocks noChangeAspect="1"/>
        </xdr:cNvSpPr>
      </xdr:nvSpPr>
      <xdr:spPr>
        <a:xfrm>
          <a:off x="857250" y="101793675"/>
          <a:ext cx="4381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171450"/>
    <xdr:sp>
      <xdr:nvSpPr>
        <xdr:cNvPr id="589" name="AutoShape 2"/>
        <xdr:cNvSpPr>
          <a:spLocks noChangeAspect="1"/>
        </xdr:cNvSpPr>
      </xdr:nvSpPr>
      <xdr:spPr>
        <a:xfrm>
          <a:off x="857250" y="101793675"/>
          <a:ext cx="4381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304800"/>
    <xdr:sp>
      <xdr:nvSpPr>
        <xdr:cNvPr id="590" name="AutoShape 2"/>
        <xdr:cNvSpPr>
          <a:spLocks noChangeAspect="1"/>
        </xdr:cNvSpPr>
      </xdr:nvSpPr>
      <xdr:spPr>
        <a:xfrm>
          <a:off x="857250" y="101793675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304800"/>
    <xdr:sp>
      <xdr:nvSpPr>
        <xdr:cNvPr id="591" name="AutoShape 2"/>
        <xdr:cNvSpPr>
          <a:spLocks noChangeAspect="1"/>
        </xdr:cNvSpPr>
      </xdr:nvSpPr>
      <xdr:spPr>
        <a:xfrm>
          <a:off x="857250" y="101793675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314325"/>
    <xdr:sp>
      <xdr:nvSpPr>
        <xdr:cNvPr id="592" name="AutoShape 2"/>
        <xdr:cNvSpPr>
          <a:spLocks noChangeAspect="1"/>
        </xdr:cNvSpPr>
      </xdr:nvSpPr>
      <xdr:spPr>
        <a:xfrm>
          <a:off x="857250" y="101793675"/>
          <a:ext cx="4381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501</xdr:row>
      <xdr:rowOff>0</xdr:rowOff>
    </xdr:from>
    <xdr:ext cx="485775" cy="85725"/>
    <xdr:sp>
      <xdr:nvSpPr>
        <xdr:cNvPr id="593" name="AutoShape 1"/>
        <xdr:cNvSpPr>
          <a:spLocks noChangeAspect="1"/>
        </xdr:cNvSpPr>
      </xdr:nvSpPr>
      <xdr:spPr>
        <a:xfrm>
          <a:off x="857250" y="10179367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501</xdr:row>
      <xdr:rowOff>0</xdr:rowOff>
    </xdr:from>
    <xdr:ext cx="485775" cy="85725"/>
    <xdr:sp>
      <xdr:nvSpPr>
        <xdr:cNvPr id="594" name="AutoShape 2"/>
        <xdr:cNvSpPr>
          <a:spLocks noChangeAspect="1"/>
        </xdr:cNvSpPr>
      </xdr:nvSpPr>
      <xdr:spPr>
        <a:xfrm>
          <a:off x="857250" y="10179367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501</xdr:row>
      <xdr:rowOff>0</xdr:rowOff>
    </xdr:from>
    <xdr:ext cx="485775" cy="85725"/>
    <xdr:sp>
      <xdr:nvSpPr>
        <xdr:cNvPr id="595" name="AutoShape 3"/>
        <xdr:cNvSpPr>
          <a:spLocks noChangeAspect="1"/>
        </xdr:cNvSpPr>
      </xdr:nvSpPr>
      <xdr:spPr>
        <a:xfrm>
          <a:off x="857250" y="101793675"/>
          <a:ext cx="485775" cy="857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501</xdr:row>
      <xdr:rowOff>0</xdr:rowOff>
    </xdr:from>
    <xdr:ext cx="485775" cy="76200"/>
    <xdr:sp>
      <xdr:nvSpPr>
        <xdr:cNvPr id="596" name="AutoShape 4"/>
        <xdr:cNvSpPr>
          <a:spLocks noChangeAspect="1"/>
        </xdr:cNvSpPr>
      </xdr:nvSpPr>
      <xdr:spPr>
        <a:xfrm>
          <a:off x="857250" y="101793675"/>
          <a:ext cx="485775" cy="76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314325"/>
    <xdr:sp>
      <xdr:nvSpPr>
        <xdr:cNvPr id="597" name="AutoShape 2"/>
        <xdr:cNvSpPr>
          <a:spLocks noChangeAspect="1"/>
        </xdr:cNvSpPr>
      </xdr:nvSpPr>
      <xdr:spPr>
        <a:xfrm>
          <a:off x="857250" y="101793675"/>
          <a:ext cx="4381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304800"/>
    <xdr:sp>
      <xdr:nvSpPr>
        <xdr:cNvPr id="598" name="AutoShape 2"/>
        <xdr:cNvSpPr>
          <a:spLocks noChangeAspect="1"/>
        </xdr:cNvSpPr>
      </xdr:nvSpPr>
      <xdr:spPr>
        <a:xfrm>
          <a:off x="857250" y="101793675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295275"/>
    <xdr:sp>
      <xdr:nvSpPr>
        <xdr:cNvPr id="599" name="AutoShape 2"/>
        <xdr:cNvSpPr>
          <a:spLocks noChangeAspect="1"/>
        </xdr:cNvSpPr>
      </xdr:nvSpPr>
      <xdr:spPr>
        <a:xfrm>
          <a:off x="857250" y="101793675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295275"/>
    <xdr:sp>
      <xdr:nvSpPr>
        <xdr:cNvPr id="600" name="AutoShape 2"/>
        <xdr:cNvSpPr>
          <a:spLocks noChangeAspect="1"/>
        </xdr:cNvSpPr>
      </xdr:nvSpPr>
      <xdr:spPr>
        <a:xfrm>
          <a:off x="857250" y="101793675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314325"/>
    <xdr:sp>
      <xdr:nvSpPr>
        <xdr:cNvPr id="601" name="AutoShape 2"/>
        <xdr:cNvSpPr>
          <a:spLocks noChangeAspect="1"/>
        </xdr:cNvSpPr>
      </xdr:nvSpPr>
      <xdr:spPr>
        <a:xfrm>
          <a:off x="857250" y="101793675"/>
          <a:ext cx="4381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171450"/>
    <xdr:sp>
      <xdr:nvSpPr>
        <xdr:cNvPr id="602" name="AutoShape 2"/>
        <xdr:cNvSpPr>
          <a:spLocks noChangeAspect="1"/>
        </xdr:cNvSpPr>
      </xdr:nvSpPr>
      <xdr:spPr>
        <a:xfrm>
          <a:off x="857250" y="101793675"/>
          <a:ext cx="4381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171450"/>
    <xdr:sp>
      <xdr:nvSpPr>
        <xdr:cNvPr id="603" name="AutoShape 2"/>
        <xdr:cNvSpPr>
          <a:spLocks noChangeAspect="1"/>
        </xdr:cNvSpPr>
      </xdr:nvSpPr>
      <xdr:spPr>
        <a:xfrm>
          <a:off x="857250" y="101793675"/>
          <a:ext cx="4381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304800"/>
    <xdr:sp>
      <xdr:nvSpPr>
        <xdr:cNvPr id="604" name="AutoShape 2"/>
        <xdr:cNvSpPr>
          <a:spLocks noChangeAspect="1"/>
        </xdr:cNvSpPr>
      </xdr:nvSpPr>
      <xdr:spPr>
        <a:xfrm>
          <a:off x="857250" y="101793675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304800"/>
    <xdr:sp>
      <xdr:nvSpPr>
        <xdr:cNvPr id="605" name="AutoShape 2"/>
        <xdr:cNvSpPr>
          <a:spLocks noChangeAspect="1"/>
        </xdr:cNvSpPr>
      </xdr:nvSpPr>
      <xdr:spPr>
        <a:xfrm>
          <a:off x="857250" y="101793675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314325"/>
    <xdr:sp>
      <xdr:nvSpPr>
        <xdr:cNvPr id="606" name="AutoShape 2"/>
        <xdr:cNvSpPr>
          <a:spLocks noChangeAspect="1"/>
        </xdr:cNvSpPr>
      </xdr:nvSpPr>
      <xdr:spPr>
        <a:xfrm>
          <a:off x="857250" y="101793675"/>
          <a:ext cx="4381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304800"/>
    <xdr:sp>
      <xdr:nvSpPr>
        <xdr:cNvPr id="607" name="AutoShape 2"/>
        <xdr:cNvSpPr>
          <a:spLocks noChangeAspect="1"/>
        </xdr:cNvSpPr>
      </xdr:nvSpPr>
      <xdr:spPr>
        <a:xfrm>
          <a:off x="857250" y="101793675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95275"/>
    <xdr:sp>
      <xdr:nvSpPr>
        <xdr:cNvPr id="608" name="AutoShape 2"/>
        <xdr:cNvSpPr>
          <a:spLocks noChangeAspect="1"/>
        </xdr:cNvSpPr>
      </xdr:nvSpPr>
      <xdr:spPr>
        <a:xfrm>
          <a:off x="857250" y="101793675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85750"/>
    <xdr:sp>
      <xdr:nvSpPr>
        <xdr:cNvPr id="609" name="AutoShape 2"/>
        <xdr:cNvSpPr>
          <a:spLocks noChangeAspect="1"/>
        </xdr:cNvSpPr>
      </xdr:nvSpPr>
      <xdr:spPr>
        <a:xfrm>
          <a:off x="857250" y="1017936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85750"/>
    <xdr:sp>
      <xdr:nvSpPr>
        <xdr:cNvPr id="610" name="AutoShape 2"/>
        <xdr:cNvSpPr>
          <a:spLocks noChangeAspect="1"/>
        </xdr:cNvSpPr>
      </xdr:nvSpPr>
      <xdr:spPr>
        <a:xfrm>
          <a:off x="857250" y="1017936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304800"/>
    <xdr:sp>
      <xdr:nvSpPr>
        <xdr:cNvPr id="611" name="AutoShape 2"/>
        <xdr:cNvSpPr>
          <a:spLocks noChangeAspect="1"/>
        </xdr:cNvSpPr>
      </xdr:nvSpPr>
      <xdr:spPr>
        <a:xfrm>
          <a:off x="857250" y="101793675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95275"/>
    <xdr:sp>
      <xdr:nvSpPr>
        <xdr:cNvPr id="612" name="AutoShape 2"/>
        <xdr:cNvSpPr>
          <a:spLocks noChangeAspect="1"/>
        </xdr:cNvSpPr>
      </xdr:nvSpPr>
      <xdr:spPr>
        <a:xfrm>
          <a:off x="857250" y="101793675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95275"/>
    <xdr:sp>
      <xdr:nvSpPr>
        <xdr:cNvPr id="613" name="AutoShape 2"/>
        <xdr:cNvSpPr>
          <a:spLocks noChangeAspect="1"/>
        </xdr:cNvSpPr>
      </xdr:nvSpPr>
      <xdr:spPr>
        <a:xfrm>
          <a:off x="857250" y="101793675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304800"/>
    <xdr:sp>
      <xdr:nvSpPr>
        <xdr:cNvPr id="614" name="AutoShape 2"/>
        <xdr:cNvSpPr>
          <a:spLocks noChangeAspect="1"/>
        </xdr:cNvSpPr>
      </xdr:nvSpPr>
      <xdr:spPr>
        <a:xfrm>
          <a:off x="857250" y="101793675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304800"/>
    <xdr:sp>
      <xdr:nvSpPr>
        <xdr:cNvPr id="615" name="AutoShape 2"/>
        <xdr:cNvSpPr>
          <a:spLocks noChangeAspect="1"/>
        </xdr:cNvSpPr>
      </xdr:nvSpPr>
      <xdr:spPr>
        <a:xfrm>
          <a:off x="857250" y="101793675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95275"/>
    <xdr:sp>
      <xdr:nvSpPr>
        <xdr:cNvPr id="616" name="AutoShape 2"/>
        <xdr:cNvSpPr>
          <a:spLocks noChangeAspect="1"/>
        </xdr:cNvSpPr>
      </xdr:nvSpPr>
      <xdr:spPr>
        <a:xfrm>
          <a:off x="857250" y="101793675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85750"/>
    <xdr:sp>
      <xdr:nvSpPr>
        <xdr:cNvPr id="617" name="AutoShape 2"/>
        <xdr:cNvSpPr>
          <a:spLocks noChangeAspect="1"/>
        </xdr:cNvSpPr>
      </xdr:nvSpPr>
      <xdr:spPr>
        <a:xfrm>
          <a:off x="857250" y="1017936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85750"/>
    <xdr:sp>
      <xdr:nvSpPr>
        <xdr:cNvPr id="618" name="AutoShape 2"/>
        <xdr:cNvSpPr>
          <a:spLocks noChangeAspect="1"/>
        </xdr:cNvSpPr>
      </xdr:nvSpPr>
      <xdr:spPr>
        <a:xfrm>
          <a:off x="857250" y="1017936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304800"/>
    <xdr:sp>
      <xdr:nvSpPr>
        <xdr:cNvPr id="619" name="AutoShape 2"/>
        <xdr:cNvSpPr>
          <a:spLocks noChangeAspect="1"/>
        </xdr:cNvSpPr>
      </xdr:nvSpPr>
      <xdr:spPr>
        <a:xfrm>
          <a:off x="857250" y="101793675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95275"/>
    <xdr:sp>
      <xdr:nvSpPr>
        <xdr:cNvPr id="620" name="AutoShape 2"/>
        <xdr:cNvSpPr>
          <a:spLocks noChangeAspect="1"/>
        </xdr:cNvSpPr>
      </xdr:nvSpPr>
      <xdr:spPr>
        <a:xfrm>
          <a:off x="857250" y="101793675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95275"/>
    <xdr:sp>
      <xdr:nvSpPr>
        <xdr:cNvPr id="621" name="AutoShape 2"/>
        <xdr:cNvSpPr>
          <a:spLocks noChangeAspect="1"/>
        </xdr:cNvSpPr>
      </xdr:nvSpPr>
      <xdr:spPr>
        <a:xfrm>
          <a:off x="857250" y="101793675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304800"/>
    <xdr:sp>
      <xdr:nvSpPr>
        <xdr:cNvPr id="622" name="AutoShape 2"/>
        <xdr:cNvSpPr>
          <a:spLocks noChangeAspect="1"/>
        </xdr:cNvSpPr>
      </xdr:nvSpPr>
      <xdr:spPr>
        <a:xfrm>
          <a:off x="857250" y="101793675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333375"/>
    <xdr:sp>
      <xdr:nvSpPr>
        <xdr:cNvPr id="623" name="AutoShape 2"/>
        <xdr:cNvSpPr>
          <a:spLocks noChangeAspect="1"/>
        </xdr:cNvSpPr>
      </xdr:nvSpPr>
      <xdr:spPr>
        <a:xfrm>
          <a:off x="857250" y="101793675"/>
          <a:ext cx="3810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323850"/>
    <xdr:sp>
      <xdr:nvSpPr>
        <xdr:cNvPr id="624" name="AutoShape 2"/>
        <xdr:cNvSpPr>
          <a:spLocks noChangeAspect="1"/>
        </xdr:cNvSpPr>
      </xdr:nvSpPr>
      <xdr:spPr>
        <a:xfrm>
          <a:off x="857250" y="101793675"/>
          <a:ext cx="3810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314325"/>
    <xdr:sp>
      <xdr:nvSpPr>
        <xdr:cNvPr id="625" name="AutoShape 2"/>
        <xdr:cNvSpPr>
          <a:spLocks noChangeAspect="1"/>
        </xdr:cNvSpPr>
      </xdr:nvSpPr>
      <xdr:spPr>
        <a:xfrm>
          <a:off x="857250" y="101793675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314325"/>
    <xdr:sp>
      <xdr:nvSpPr>
        <xdr:cNvPr id="626" name="AutoShape 2"/>
        <xdr:cNvSpPr>
          <a:spLocks noChangeAspect="1"/>
        </xdr:cNvSpPr>
      </xdr:nvSpPr>
      <xdr:spPr>
        <a:xfrm>
          <a:off x="857250" y="101793675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333375"/>
    <xdr:sp>
      <xdr:nvSpPr>
        <xdr:cNvPr id="627" name="AutoShape 2"/>
        <xdr:cNvSpPr>
          <a:spLocks noChangeAspect="1"/>
        </xdr:cNvSpPr>
      </xdr:nvSpPr>
      <xdr:spPr>
        <a:xfrm>
          <a:off x="857250" y="101793675"/>
          <a:ext cx="3810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323850"/>
    <xdr:sp>
      <xdr:nvSpPr>
        <xdr:cNvPr id="628" name="AutoShape 2"/>
        <xdr:cNvSpPr>
          <a:spLocks noChangeAspect="1"/>
        </xdr:cNvSpPr>
      </xdr:nvSpPr>
      <xdr:spPr>
        <a:xfrm>
          <a:off x="857250" y="101793675"/>
          <a:ext cx="3810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323850"/>
    <xdr:sp>
      <xdr:nvSpPr>
        <xdr:cNvPr id="629" name="AutoShape 2"/>
        <xdr:cNvSpPr>
          <a:spLocks noChangeAspect="1"/>
        </xdr:cNvSpPr>
      </xdr:nvSpPr>
      <xdr:spPr>
        <a:xfrm>
          <a:off x="857250" y="101793675"/>
          <a:ext cx="3810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333375"/>
    <xdr:sp>
      <xdr:nvSpPr>
        <xdr:cNvPr id="630" name="AutoShape 2"/>
        <xdr:cNvSpPr>
          <a:spLocks noChangeAspect="1"/>
        </xdr:cNvSpPr>
      </xdr:nvSpPr>
      <xdr:spPr>
        <a:xfrm>
          <a:off x="857250" y="101793675"/>
          <a:ext cx="3810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333375"/>
    <xdr:sp>
      <xdr:nvSpPr>
        <xdr:cNvPr id="631" name="AutoShape 2"/>
        <xdr:cNvSpPr>
          <a:spLocks noChangeAspect="1"/>
        </xdr:cNvSpPr>
      </xdr:nvSpPr>
      <xdr:spPr>
        <a:xfrm>
          <a:off x="857250" y="101793675"/>
          <a:ext cx="3810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323850"/>
    <xdr:sp>
      <xdr:nvSpPr>
        <xdr:cNvPr id="632" name="AutoShape 2"/>
        <xdr:cNvSpPr>
          <a:spLocks noChangeAspect="1"/>
        </xdr:cNvSpPr>
      </xdr:nvSpPr>
      <xdr:spPr>
        <a:xfrm>
          <a:off x="857250" y="101793675"/>
          <a:ext cx="3810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314325"/>
    <xdr:sp>
      <xdr:nvSpPr>
        <xdr:cNvPr id="633" name="AutoShape 2"/>
        <xdr:cNvSpPr>
          <a:spLocks noChangeAspect="1"/>
        </xdr:cNvSpPr>
      </xdr:nvSpPr>
      <xdr:spPr>
        <a:xfrm>
          <a:off x="857250" y="101793675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314325"/>
    <xdr:sp>
      <xdr:nvSpPr>
        <xdr:cNvPr id="634" name="AutoShape 2"/>
        <xdr:cNvSpPr>
          <a:spLocks noChangeAspect="1"/>
        </xdr:cNvSpPr>
      </xdr:nvSpPr>
      <xdr:spPr>
        <a:xfrm>
          <a:off x="857250" y="101793675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333375"/>
    <xdr:sp>
      <xdr:nvSpPr>
        <xdr:cNvPr id="635" name="AutoShape 2"/>
        <xdr:cNvSpPr>
          <a:spLocks noChangeAspect="1"/>
        </xdr:cNvSpPr>
      </xdr:nvSpPr>
      <xdr:spPr>
        <a:xfrm>
          <a:off x="857250" y="101793675"/>
          <a:ext cx="3810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323850"/>
    <xdr:sp>
      <xdr:nvSpPr>
        <xdr:cNvPr id="636" name="AutoShape 2"/>
        <xdr:cNvSpPr>
          <a:spLocks noChangeAspect="1"/>
        </xdr:cNvSpPr>
      </xdr:nvSpPr>
      <xdr:spPr>
        <a:xfrm>
          <a:off x="857250" y="101793675"/>
          <a:ext cx="3810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323850"/>
    <xdr:sp>
      <xdr:nvSpPr>
        <xdr:cNvPr id="637" name="AutoShape 2"/>
        <xdr:cNvSpPr>
          <a:spLocks noChangeAspect="1"/>
        </xdr:cNvSpPr>
      </xdr:nvSpPr>
      <xdr:spPr>
        <a:xfrm>
          <a:off x="857250" y="101793675"/>
          <a:ext cx="3810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333375"/>
    <xdr:sp>
      <xdr:nvSpPr>
        <xdr:cNvPr id="638" name="AutoShape 2"/>
        <xdr:cNvSpPr>
          <a:spLocks noChangeAspect="1"/>
        </xdr:cNvSpPr>
      </xdr:nvSpPr>
      <xdr:spPr>
        <a:xfrm>
          <a:off x="857250" y="101793675"/>
          <a:ext cx="381000" cy="3333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266700"/>
    <xdr:sp>
      <xdr:nvSpPr>
        <xdr:cNvPr id="639" name="AutoShape 2"/>
        <xdr:cNvSpPr>
          <a:spLocks noChangeAspect="1"/>
        </xdr:cNvSpPr>
      </xdr:nvSpPr>
      <xdr:spPr>
        <a:xfrm>
          <a:off x="857250" y="101793675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257175"/>
    <xdr:sp>
      <xdr:nvSpPr>
        <xdr:cNvPr id="640" name="AutoShape 2"/>
        <xdr:cNvSpPr>
          <a:spLocks noChangeAspect="1"/>
        </xdr:cNvSpPr>
      </xdr:nvSpPr>
      <xdr:spPr>
        <a:xfrm>
          <a:off x="857250" y="101793675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247650"/>
    <xdr:sp>
      <xdr:nvSpPr>
        <xdr:cNvPr id="641" name="AutoShape 2"/>
        <xdr:cNvSpPr>
          <a:spLocks noChangeAspect="1"/>
        </xdr:cNvSpPr>
      </xdr:nvSpPr>
      <xdr:spPr>
        <a:xfrm>
          <a:off x="857250" y="101793675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247650"/>
    <xdr:sp>
      <xdr:nvSpPr>
        <xdr:cNvPr id="642" name="AutoShape 2"/>
        <xdr:cNvSpPr>
          <a:spLocks noChangeAspect="1"/>
        </xdr:cNvSpPr>
      </xdr:nvSpPr>
      <xdr:spPr>
        <a:xfrm>
          <a:off x="857250" y="101793675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266700"/>
    <xdr:sp>
      <xdr:nvSpPr>
        <xdr:cNvPr id="643" name="AutoShape 2"/>
        <xdr:cNvSpPr>
          <a:spLocks noChangeAspect="1"/>
        </xdr:cNvSpPr>
      </xdr:nvSpPr>
      <xdr:spPr>
        <a:xfrm>
          <a:off x="857250" y="101793675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257175"/>
    <xdr:sp>
      <xdr:nvSpPr>
        <xdr:cNvPr id="644" name="AutoShape 2"/>
        <xdr:cNvSpPr>
          <a:spLocks noChangeAspect="1"/>
        </xdr:cNvSpPr>
      </xdr:nvSpPr>
      <xdr:spPr>
        <a:xfrm>
          <a:off x="857250" y="101793675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257175"/>
    <xdr:sp>
      <xdr:nvSpPr>
        <xdr:cNvPr id="645" name="AutoShape 2"/>
        <xdr:cNvSpPr>
          <a:spLocks noChangeAspect="1"/>
        </xdr:cNvSpPr>
      </xdr:nvSpPr>
      <xdr:spPr>
        <a:xfrm>
          <a:off x="857250" y="101793675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266700"/>
    <xdr:sp>
      <xdr:nvSpPr>
        <xdr:cNvPr id="646" name="AutoShape 2"/>
        <xdr:cNvSpPr>
          <a:spLocks noChangeAspect="1"/>
        </xdr:cNvSpPr>
      </xdr:nvSpPr>
      <xdr:spPr>
        <a:xfrm>
          <a:off x="857250" y="101793675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266700"/>
    <xdr:sp>
      <xdr:nvSpPr>
        <xdr:cNvPr id="647" name="AutoShape 2"/>
        <xdr:cNvSpPr>
          <a:spLocks noChangeAspect="1"/>
        </xdr:cNvSpPr>
      </xdr:nvSpPr>
      <xdr:spPr>
        <a:xfrm>
          <a:off x="857250" y="101793675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257175"/>
    <xdr:sp>
      <xdr:nvSpPr>
        <xdr:cNvPr id="648" name="AutoShape 2"/>
        <xdr:cNvSpPr>
          <a:spLocks noChangeAspect="1"/>
        </xdr:cNvSpPr>
      </xdr:nvSpPr>
      <xdr:spPr>
        <a:xfrm>
          <a:off x="857250" y="101793675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247650"/>
    <xdr:sp>
      <xdr:nvSpPr>
        <xdr:cNvPr id="649" name="AutoShape 2"/>
        <xdr:cNvSpPr>
          <a:spLocks noChangeAspect="1"/>
        </xdr:cNvSpPr>
      </xdr:nvSpPr>
      <xdr:spPr>
        <a:xfrm>
          <a:off x="857250" y="101793675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247650"/>
    <xdr:sp>
      <xdr:nvSpPr>
        <xdr:cNvPr id="650" name="AutoShape 2"/>
        <xdr:cNvSpPr>
          <a:spLocks noChangeAspect="1"/>
        </xdr:cNvSpPr>
      </xdr:nvSpPr>
      <xdr:spPr>
        <a:xfrm>
          <a:off x="857250" y="101793675"/>
          <a:ext cx="4381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266700"/>
    <xdr:sp>
      <xdr:nvSpPr>
        <xdr:cNvPr id="651" name="AutoShape 2"/>
        <xdr:cNvSpPr>
          <a:spLocks noChangeAspect="1"/>
        </xdr:cNvSpPr>
      </xdr:nvSpPr>
      <xdr:spPr>
        <a:xfrm>
          <a:off x="857250" y="101793675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257175"/>
    <xdr:sp>
      <xdr:nvSpPr>
        <xdr:cNvPr id="652" name="AutoShape 2"/>
        <xdr:cNvSpPr>
          <a:spLocks noChangeAspect="1"/>
        </xdr:cNvSpPr>
      </xdr:nvSpPr>
      <xdr:spPr>
        <a:xfrm>
          <a:off x="857250" y="101793675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257175"/>
    <xdr:sp>
      <xdr:nvSpPr>
        <xdr:cNvPr id="653" name="AutoShape 2"/>
        <xdr:cNvSpPr>
          <a:spLocks noChangeAspect="1"/>
        </xdr:cNvSpPr>
      </xdr:nvSpPr>
      <xdr:spPr>
        <a:xfrm>
          <a:off x="857250" y="101793675"/>
          <a:ext cx="4381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438150" cy="266700"/>
    <xdr:sp>
      <xdr:nvSpPr>
        <xdr:cNvPr id="654" name="AutoShape 2"/>
        <xdr:cNvSpPr>
          <a:spLocks noChangeAspect="1"/>
        </xdr:cNvSpPr>
      </xdr:nvSpPr>
      <xdr:spPr>
        <a:xfrm>
          <a:off x="857250" y="101793675"/>
          <a:ext cx="4381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57175"/>
    <xdr:sp>
      <xdr:nvSpPr>
        <xdr:cNvPr id="655" name="AutoShape 2"/>
        <xdr:cNvSpPr>
          <a:spLocks noChangeAspect="1"/>
        </xdr:cNvSpPr>
      </xdr:nvSpPr>
      <xdr:spPr>
        <a:xfrm>
          <a:off x="857250" y="101793675"/>
          <a:ext cx="381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47650"/>
    <xdr:sp>
      <xdr:nvSpPr>
        <xdr:cNvPr id="656" name="AutoShape 2"/>
        <xdr:cNvSpPr>
          <a:spLocks noChangeAspect="1"/>
        </xdr:cNvSpPr>
      </xdr:nvSpPr>
      <xdr:spPr>
        <a:xfrm>
          <a:off x="857250" y="101793675"/>
          <a:ext cx="381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38125"/>
    <xdr:sp>
      <xdr:nvSpPr>
        <xdr:cNvPr id="657" name="AutoShape 2"/>
        <xdr:cNvSpPr>
          <a:spLocks noChangeAspect="1"/>
        </xdr:cNvSpPr>
      </xdr:nvSpPr>
      <xdr:spPr>
        <a:xfrm>
          <a:off x="857250" y="101793675"/>
          <a:ext cx="3810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38125"/>
    <xdr:sp>
      <xdr:nvSpPr>
        <xdr:cNvPr id="658" name="AutoShape 2"/>
        <xdr:cNvSpPr>
          <a:spLocks noChangeAspect="1"/>
        </xdr:cNvSpPr>
      </xdr:nvSpPr>
      <xdr:spPr>
        <a:xfrm>
          <a:off x="857250" y="101793675"/>
          <a:ext cx="3810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57175"/>
    <xdr:sp>
      <xdr:nvSpPr>
        <xdr:cNvPr id="659" name="AutoShape 2"/>
        <xdr:cNvSpPr>
          <a:spLocks noChangeAspect="1"/>
        </xdr:cNvSpPr>
      </xdr:nvSpPr>
      <xdr:spPr>
        <a:xfrm>
          <a:off x="857250" y="101793675"/>
          <a:ext cx="381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47650"/>
    <xdr:sp>
      <xdr:nvSpPr>
        <xdr:cNvPr id="660" name="AutoShape 2"/>
        <xdr:cNvSpPr>
          <a:spLocks noChangeAspect="1"/>
        </xdr:cNvSpPr>
      </xdr:nvSpPr>
      <xdr:spPr>
        <a:xfrm>
          <a:off x="857250" y="101793675"/>
          <a:ext cx="381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47650"/>
    <xdr:sp>
      <xdr:nvSpPr>
        <xdr:cNvPr id="661" name="AutoShape 2"/>
        <xdr:cNvSpPr>
          <a:spLocks noChangeAspect="1"/>
        </xdr:cNvSpPr>
      </xdr:nvSpPr>
      <xdr:spPr>
        <a:xfrm>
          <a:off x="857250" y="101793675"/>
          <a:ext cx="381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57175"/>
    <xdr:sp>
      <xdr:nvSpPr>
        <xdr:cNvPr id="662" name="AutoShape 2"/>
        <xdr:cNvSpPr>
          <a:spLocks noChangeAspect="1"/>
        </xdr:cNvSpPr>
      </xdr:nvSpPr>
      <xdr:spPr>
        <a:xfrm>
          <a:off x="857250" y="101793675"/>
          <a:ext cx="381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57175"/>
    <xdr:sp>
      <xdr:nvSpPr>
        <xdr:cNvPr id="663" name="AutoShape 2"/>
        <xdr:cNvSpPr>
          <a:spLocks noChangeAspect="1"/>
        </xdr:cNvSpPr>
      </xdr:nvSpPr>
      <xdr:spPr>
        <a:xfrm>
          <a:off x="857250" y="101793675"/>
          <a:ext cx="381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47650"/>
    <xdr:sp>
      <xdr:nvSpPr>
        <xdr:cNvPr id="664" name="AutoShape 2"/>
        <xdr:cNvSpPr>
          <a:spLocks noChangeAspect="1"/>
        </xdr:cNvSpPr>
      </xdr:nvSpPr>
      <xdr:spPr>
        <a:xfrm>
          <a:off x="857250" y="101793675"/>
          <a:ext cx="381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38125"/>
    <xdr:sp>
      <xdr:nvSpPr>
        <xdr:cNvPr id="665" name="AutoShape 2"/>
        <xdr:cNvSpPr>
          <a:spLocks noChangeAspect="1"/>
        </xdr:cNvSpPr>
      </xdr:nvSpPr>
      <xdr:spPr>
        <a:xfrm>
          <a:off x="857250" y="101793675"/>
          <a:ext cx="3810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38125"/>
    <xdr:sp>
      <xdr:nvSpPr>
        <xdr:cNvPr id="666" name="AutoShape 2"/>
        <xdr:cNvSpPr>
          <a:spLocks noChangeAspect="1"/>
        </xdr:cNvSpPr>
      </xdr:nvSpPr>
      <xdr:spPr>
        <a:xfrm>
          <a:off x="857250" y="101793675"/>
          <a:ext cx="3810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57175"/>
    <xdr:sp>
      <xdr:nvSpPr>
        <xdr:cNvPr id="667" name="AutoShape 2"/>
        <xdr:cNvSpPr>
          <a:spLocks noChangeAspect="1"/>
        </xdr:cNvSpPr>
      </xdr:nvSpPr>
      <xdr:spPr>
        <a:xfrm>
          <a:off x="857250" y="101793675"/>
          <a:ext cx="381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47650"/>
    <xdr:sp>
      <xdr:nvSpPr>
        <xdr:cNvPr id="668" name="AutoShape 2"/>
        <xdr:cNvSpPr>
          <a:spLocks noChangeAspect="1"/>
        </xdr:cNvSpPr>
      </xdr:nvSpPr>
      <xdr:spPr>
        <a:xfrm>
          <a:off x="857250" y="101793675"/>
          <a:ext cx="381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47650"/>
    <xdr:sp>
      <xdr:nvSpPr>
        <xdr:cNvPr id="669" name="AutoShape 2"/>
        <xdr:cNvSpPr>
          <a:spLocks noChangeAspect="1"/>
        </xdr:cNvSpPr>
      </xdr:nvSpPr>
      <xdr:spPr>
        <a:xfrm>
          <a:off x="857250" y="101793675"/>
          <a:ext cx="3810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57175"/>
    <xdr:sp>
      <xdr:nvSpPr>
        <xdr:cNvPr id="670" name="AutoShape 2"/>
        <xdr:cNvSpPr>
          <a:spLocks noChangeAspect="1"/>
        </xdr:cNvSpPr>
      </xdr:nvSpPr>
      <xdr:spPr>
        <a:xfrm>
          <a:off x="857250" y="101793675"/>
          <a:ext cx="38100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85750"/>
    <xdr:sp>
      <xdr:nvSpPr>
        <xdr:cNvPr id="671" name="AutoShape 2"/>
        <xdr:cNvSpPr>
          <a:spLocks noChangeAspect="1"/>
        </xdr:cNvSpPr>
      </xdr:nvSpPr>
      <xdr:spPr>
        <a:xfrm>
          <a:off x="857250" y="1017936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76225"/>
    <xdr:sp>
      <xdr:nvSpPr>
        <xdr:cNvPr id="672" name="AutoShape 2"/>
        <xdr:cNvSpPr>
          <a:spLocks noChangeAspect="1"/>
        </xdr:cNvSpPr>
      </xdr:nvSpPr>
      <xdr:spPr>
        <a:xfrm>
          <a:off x="857250" y="101793675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66700"/>
    <xdr:sp>
      <xdr:nvSpPr>
        <xdr:cNvPr id="673" name="AutoShape 2"/>
        <xdr:cNvSpPr>
          <a:spLocks noChangeAspect="1"/>
        </xdr:cNvSpPr>
      </xdr:nvSpPr>
      <xdr:spPr>
        <a:xfrm>
          <a:off x="857250" y="101793675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66700"/>
    <xdr:sp>
      <xdr:nvSpPr>
        <xdr:cNvPr id="674" name="AutoShape 2"/>
        <xdr:cNvSpPr>
          <a:spLocks noChangeAspect="1"/>
        </xdr:cNvSpPr>
      </xdr:nvSpPr>
      <xdr:spPr>
        <a:xfrm>
          <a:off x="857250" y="101793675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85750"/>
    <xdr:sp>
      <xdr:nvSpPr>
        <xdr:cNvPr id="675" name="AutoShape 2"/>
        <xdr:cNvSpPr>
          <a:spLocks noChangeAspect="1"/>
        </xdr:cNvSpPr>
      </xdr:nvSpPr>
      <xdr:spPr>
        <a:xfrm>
          <a:off x="857250" y="1017936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76225"/>
    <xdr:sp>
      <xdr:nvSpPr>
        <xdr:cNvPr id="676" name="AutoShape 2"/>
        <xdr:cNvSpPr>
          <a:spLocks noChangeAspect="1"/>
        </xdr:cNvSpPr>
      </xdr:nvSpPr>
      <xdr:spPr>
        <a:xfrm>
          <a:off x="857250" y="101793675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76225"/>
    <xdr:sp>
      <xdr:nvSpPr>
        <xdr:cNvPr id="677" name="AutoShape 2"/>
        <xdr:cNvSpPr>
          <a:spLocks noChangeAspect="1"/>
        </xdr:cNvSpPr>
      </xdr:nvSpPr>
      <xdr:spPr>
        <a:xfrm>
          <a:off x="857250" y="101793675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85750"/>
    <xdr:sp>
      <xdr:nvSpPr>
        <xdr:cNvPr id="678" name="AutoShape 2"/>
        <xdr:cNvSpPr>
          <a:spLocks noChangeAspect="1"/>
        </xdr:cNvSpPr>
      </xdr:nvSpPr>
      <xdr:spPr>
        <a:xfrm>
          <a:off x="857250" y="1017936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85750"/>
    <xdr:sp>
      <xdr:nvSpPr>
        <xdr:cNvPr id="679" name="AutoShape 2"/>
        <xdr:cNvSpPr>
          <a:spLocks noChangeAspect="1"/>
        </xdr:cNvSpPr>
      </xdr:nvSpPr>
      <xdr:spPr>
        <a:xfrm>
          <a:off x="857250" y="1017936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76225"/>
    <xdr:sp>
      <xdr:nvSpPr>
        <xdr:cNvPr id="680" name="AutoShape 2"/>
        <xdr:cNvSpPr>
          <a:spLocks noChangeAspect="1"/>
        </xdr:cNvSpPr>
      </xdr:nvSpPr>
      <xdr:spPr>
        <a:xfrm>
          <a:off x="857250" y="101793675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66700"/>
    <xdr:sp>
      <xdr:nvSpPr>
        <xdr:cNvPr id="681" name="AutoShape 2"/>
        <xdr:cNvSpPr>
          <a:spLocks noChangeAspect="1"/>
        </xdr:cNvSpPr>
      </xdr:nvSpPr>
      <xdr:spPr>
        <a:xfrm>
          <a:off x="857250" y="101793675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66700"/>
    <xdr:sp>
      <xdr:nvSpPr>
        <xdr:cNvPr id="682" name="AutoShape 2"/>
        <xdr:cNvSpPr>
          <a:spLocks noChangeAspect="1"/>
        </xdr:cNvSpPr>
      </xdr:nvSpPr>
      <xdr:spPr>
        <a:xfrm>
          <a:off x="857250" y="101793675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85750"/>
    <xdr:sp>
      <xdr:nvSpPr>
        <xdr:cNvPr id="683" name="AutoShape 2"/>
        <xdr:cNvSpPr>
          <a:spLocks noChangeAspect="1"/>
        </xdr:cNvSpPr>
      </xdr:nvSpPr>
      <xdr:spPr>
        <a:xfrm>
          <a:off x="857250" y="1017936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76225"/>
    <xdr:sp>
      <xdr:nvSpPr>
        <xdr:cNvPr id="684" name="AutoShape 2"/>
        <xdr:cNvSpPr>
          <a:spLocks noChangeAspect="1"/>
        </xdr:cNvSpPr>
      </xdr:nvSpPr>
      <xdr:spPr>
        <a:xfrm>
          <a:off x="857250" y="101793675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76225"/>
    <xdr:sp>
      <xdr:nvSpPr>
        <xdr:cNvPr id="685" name="AutoShape 2"/>
        <xdr:cNvSpPr>
          <a:spLocks noChangeAspect="1"/>
        </xdr:cNvSpPr>
      </xdr:nvSpPr>
      <xdr:spPr>
        <a:xfrm>
          <a:off x="857250" y="101793675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85750"/>
    <xdr:sp>
      <xdr:nvSpPr>
        <xdr:cNvPr id="686" name="AutoShape 2"/>
        <xdr:cNvSpPr>
          <a:spLocks noChangeAspect="1"/>
        </xdr:cNvSpPr>
      </xdr:nvSpPr>
      <xdr:spPr>
        <a:xfrm>
          <a:off x="857250" y="1017936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85750"/>
    <xdr:sp>
      <xdr:nvSpPr>
        <xdr:cNvPr id="687" name="AutoShape 2"/>
        <xdr:cNvSpPr>
          <a:spLocks noChangeAspect="1"/>
        </xdr:cNvSpPr>
      </xdr:nvSpPr>
      <xdr:spPr>
        <a:xfrm>
          <a:off x="857250" y="1017936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76225"/>
    <xdr:sp>
      <xdr:nvSpPr>
        <xdr:cNvPr id="688" name="AutoShape 2"/>
        <xdr:cNvSpPr>
          <a:spLocks noChangeAspect="1"/>
        </xdr:cNvSpPr>
      </xdr:nvSpPr>
      <xdr:spPr>
        <a:xfrm>
          <a:off x="857250" y="101793675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66700"/>
    <xdr:sp>
      <xdr:nvSpPr>
        <xdr:cNvPr id="689" name="AutoShape 2"/>
        <xdr:cNvSpPr>
          <a:spLocks noChangeAspect="1"/>
        </xdr:cNvSpPr>
      </xdr:nvSpPr>
      <xdr:spPr>
        <a:xfrm>
          <a:off x="857250" y="101793675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66700"/>
    <xdr:sp>
      <xdr:nvSpPr>
        <xdr:cNvPr id="690" name="AutoShape 2"/>
        <xdr:cNvSpPr>
          <a:spLocks noChangeAspect="1"/>
        </xdr:cNvSpPr>
      </xdr:nvSpPr>
      <xdr:spPr>
        <a:xfrm>
          <a:off x="857250" y="101793675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85750"/>
    <xdr:sp>
      <xdr:nvSpPr>
        <xdr:cNvPr id="691" name="AutoShape 2"/>
        <xdr:cNvSpPr>
          <a:spLocks noChangeAspect="1"/>
        </xdr:cNvSpPr>
      </xdr:nvSpPr>
      <xdr:spPr>
        <a:xfrm>
          <a:off x="857250" y="1017936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76225"/>
    <xdr:sp>
      <xdr:nvSpPr>
        <xdr:cNvPr id="692" name="AutoShape 2"/>
        <xdr:cNvSpPr>
          <a:spLocks noChangeAspect="1"/>
        </xdr:cNvSpPr>
      </xdr:nvSpPr>
      <xdr:spPr>
        <a:xfrm>
          <a:off x="857250" y="101793675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76225"/>
    <xdr:sp>
      <xdr:nvSpPr>
        <xdr:cNvPr id="693" name="AutoShape 2"/>
        <xdr:cNvSpPr>
          <a:spLocks noChangeAspect="1"/>
        </xdr:cNvSpPr>
      </xdr:nvSpPr>
      <xdr:spPr>
        <a:xfrm>
          <a:off x="857250" y="101793675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85750"/>
    <xdr:sp>
      <xdr:nvSpPr>
        <xdr:cNvPr id="694" name="AutoShape 2"/>
        <xdr:cNvSpPr>
          <a:spLocks noChangeAspect="1"/>
        </xdr:cNvSpPr>
      </xdr:nvSpPr>
      <xdr:spPr>
        <a:xfrm>
          <a:off x="857250" y="1017936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85750"/>
    <xdr:sp>
      <xdr:nvSpPr>
        <xdr:cNvPr id="695" name="AutoShape 2"/>
        <xdr:cNvSpPr>
          <a:spLocks noChangeAspect="1"/>
        </xdr:cNvSpPr>
      </xdr:nvSpPr>
      <xdr:spPr>
        <a:xfrm>
          <a:off x="857250" y="1017936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76225"/>
    <xdr:sp>
      <xdr:nvSpPr>
        <xdr:cNvPr id="696" name="AutoShape 2"/>
        <xdr:cNvSpPr>
          <a:spLocks noChangeAspect="1"/>
        </xdr:cNvSpPr>
      </xdr:nvSpPr>
      <xdr:spPr>
        <a:xfrm>
          <a:off x="857250" y="101793675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66700"/>
    <xdr:sp>
      <xdr:nvSpPr>
        <xdr:cNvPr id="697" name="AutoShape 2"/>
        <xdr:cNvSpPr>
          <a:spLocks noChangeAspect="1"/>
        </xdr:cNvSpPr>
      </xdr:nvSpPr>
      <xdr:spPr>
        <a:xfrm>
          <a:off x="857250" y="101793675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66700"/>
    <xdr:sp>
      <xdr:nvSpPr>
        <xdr:cNvPr id="698" name="AutoShape 2"/>
        <xdr:cNvSpPr>
          <a:spLocks noChangeAspect="1"/>
        </xdr:cNvSpPr>
      </xdr:nvSpPr>
      <xdr:spPr>
        <a:xfrm>
          <a:off x="857250" y="101793675"/>
          <a:ext cx="38100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85750"/>
    <xdr:sp>
      <xdr:nvSpPr>
        <xdr:cNvPr id="699" name="AutoShape 2"/>
        <xdr:cNvSpPr>
          <a:spLocks noChangeAspect="1"/>
        </xdr:cNvSpPr>
      </xdr:nvSpPr>
      <xdr:spPr>
        <a:xfrm>
          <a:off x="857250" y="1017936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76225"/>
    <xdr:sp>
      <xdr:nvSpPr>
        <xdr:cNvPr id="700" name="AutoShape 2"/>
        <xdr:cNvSpPr>
          <a:spLocks noChangeAspect="1"/>
        </xdr:cNvSpPr>
      </xdr:nvSpPr>
      <xdr:spPr>
        <a:xfrm>
          <a:off x="857250" y="101793675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76225"/>
    <xdr:sp>
      <xdr:nvSpPr>
        <xdr:cNvPr id="701" name="AutoShape 2"/>
        <xdr:cNvSpPr>
          <a:spLocks noChangeAspect="1"/>
        </xdr:cNvSpPr>
      </xdr:nvSpPr>
      <xdr:spPr>
        <a:xfrm>
          <a:off x="857250" y="101793675"/>
          <a:ext cx="3810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501</xdr:row>
      <xdr:rowOff>0</xdr:rowOff>
    </xdr:from>
    <xdr:ext cx="381000" cy="285750"/>
    <xdr:sp>
      <xdr:nvSpPr>
        <xdr:cNvPr id="702" name="AutoShape 2"/>
        <xdr:cNvSpPr>
          <a:spLocks noChangeAspect="1"/>
        </xdr:cNvSpPr>
      </xdr:nvSpPr>
      <xdr:spPr>
        <a:xfrm>
          <a:off x="857250" y="1017936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14325"/>
    <xdr:sp>
      <xdr:nvSpPr>
        <xdr:cNvPr id="703" name="AutoShape 2"/>
        <xdr:cNvSpPr>
          <a:spLocks noChangeAspect="1"/>
        </xdr:cNvSpPr>
      </xdr:nvSpPr>
      <xdr:spPr>
        <a:xfrm>
          <a:off x="857250" y="101298375"/>
          <a:ext cx="4381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04800"/>
    <xdr:sp>
      <xdr:nvSpPr>
        <xdr:cNvPr id="704" name="AutoShape 2"/>
        <xdr:cNvSpPr>
          <a:spLocks noChangeAspect="1"/>
        </xdr:cNvSpPr>
      </xdr:nvSpPr>
      <xdr:spPr>
        <a:xfrm>
          <a:off x="857250" y="101298375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295275"/>
    <xdr:sp>
      <xdr:nvSpPr>
        <xdr:cNvPr id="705" name="AutoShape 2"/>
        <xdr:cNvSpPr>
          <a:spLocks noChangeAspect="1"/>
        </xdr:cNvSpPr>
      </xdr:nvSpPr>
      <xdr:spPr>
        <a:xfrm>
          <a:off x="857250" y="101298375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295275"/>
    <xdr:sp>
      <xdr:nvSpPr>
        <xdr:cNvPr id="706" name="AutoShape 2"/>
        <xdr:cNvSpPr>
          <a:spLocks noChangeAspect="1"/>
        </xdr:cNvSpPr>
      </xdr:nvSpPr>
      <xdr:spPr>
        <a:xfrm>
          <a:off x="857250" y="101298375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14325"/>
    <xdr:sp>
      <xdr:nvSpPr>
        <xdr:cNvPr id="707" name="AutoShape 2"/>
        <xdr:cNvSpPr>
          <a:spLocks noChangeAspect="1"/>
        </xdr:cNvSpPr>
      </xdr:nvSpPr>
      <xdr:spPr>
        <a:xfrm>
          <a:off x="857250" y="101298375"/>
          <a:ext cx="4381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04800"/>
    <xdr:sp>
      <xdr:nvSpPr>
        <xdr:cNvPr id="708" name="AutoShape 2"/>
        <xdr:cNvSpPr>
          <a:spLocks noChangeAspect="1"/>
        </xdr:cNvSpPr>
      </xdr:nvSpPr>
      <xdr:spPr>
        <a:xfrm>
          <a:off x="857250" y="101298375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04800"/>
    <xdr:sp>
      <xdr:nvSpPr>
        <xdr:cNvPr id="709" name="AutoShape 2"/>
        <xdr:cNvSpPr>
          <a:spLocks noChangeAspect="1"/>
        </xdr:cNvSpPr>
      </xdr:nvSpPr>
      <xdr:spPr>
        <a:xfrm>
          <a:off x="857250" y="101298375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14325"/>
    <xdr:sp>
      <xdr:nvSpPr>
        <xdr:cNvPr id="710" name="AutoShape 2"/>
        <xdr:cNvSpPr>
          <a:spLocks noChangeAspect="1"/>
        </xdr:cNvSpPr>
      </xdr:nvSpPr>
      <xdr:spPr>
        <a:xfrm>
          <a:off x="857250" y="101298375"/>
          <a:ext cx="4381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14325"/>
    <xdr:sp>
      <xdr:nvSpPr>
        <xdr:cNvPr id="711" name="AutoShape 2"/>
        <xdr:cNvSpPr>
          <a:spLocks noChangeAspect="1"/>
        </xdr:cNvSpPr>
      </xdr:nvSpPr>
      <xdr:spPr>
        <a:xfrm>
          <a:off x="857250" y="101298375"/>
          <a:ext cx="4381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04800"/>
    <xdr:sp>
      <xdr:nvSpPr>
        <xdr:cNvPr id="712" name="AutoShape 2"/>
        <xdr:cNvSpPr>
          <a:spLocks noChangeAspect="1"/>
        </xdr:cNvSpPr>
      </xdr:nvSpPr>
      <xdr:spPr>
        <a:xfrm>
          <a:off x="857250" y="101298375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295275"/>
    <xdr:sp>
      <xdr:nvSpPr>
        <xdr:cNvPr id="713" name="AutoShape 2"/>
        <xdr:cNvSpPr>
          <a:spLocks noChangeAspect="1"/>
        </xdr:cNvSpPr>
      </xdr:nvSpPr>
      <xdr:spPr>
        <a:xfrm>
          <a:off x="857250" y="101298375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295275"/>
    <xdr:sp>
      <xdr:nvSpPr>
        <xdr:cNvPr id="714" name="AutoShape 2"/>
        <xdr:cNvSpPr>
          <a:spLocks noChangeAspect="1"/>
        </xdr:cNvSpPr>
      </xdr:nvSpPr>
      <xdr:spPr>
        <a:xfrm>
          <a:off x="857250" y="101298375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14325"/>
    <xdr:sp>
      <xdr:nvSpPr>
        <xdr:cNvPr id="715" name="AutoShape 2"/>
        <xdr:cNvSpPr>
          <a:spLocks noChangeAspect="1"/>
        </xdr:cNvSpPr>
      </xdr:nvSpPr>
      <xdr:spPr>
        <a:xfrm>
          <a:off x="857250" y="101298375"/>
          <a:ext cx="4381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04800"/>
    <xdr:sp>
      <xdr:nvSpPr>
        <xdr:cNvPr id="716" name="AutoShape 2"/>
        <xdr:cNvSpPr>
          <a:spLocks noChangeAspect="1"/>
        </xdr:cNvSpPr>
      </xdr:nvSpPr>
      <xdr:spPr>
        <a:xfrm>
          <a:off x="857250" y="101298375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04800"/>
    <xdr:sp>
      <xdr:nvSpPr>
        <xdr:cNvPr id="717" name="AutoShape 2"/>
        <xdr:cNvSpPr>
          <a:spLocks noChangeAspect="1"/>
        </xdr:cNvSpPr>
      </xdr:nvSpPr>
      <xdr:spPr>
        <a:xfrm>
          <a:off x="857250" y="101298375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14325"/>
    <xdr:sp>
      <xdr:nvSpPr>
        <xdr:cNvPr id="718" name="AutoShape 2"/>
        <xdr:cNvSpPr>
          <a:spLocks noChangeAspect="1"/>
        </xdr:cNvSpPr>
      </xdr:nvSpPr>
      <xdr:spPr>
        <a:xfrm>
          <a:off x="857250" y="101298375"/>
          <a:ext cx="4381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04800"/>
    <xdr:sp>
      <xdr:nvSpPr>
        <xdr:cNvPr id="719" name="AutoShape 2"/>
        <xdr:cNvSpPr>
          <a:spLocks noChangeAspect="1"/>
        </xdr:cNvSpPr>
      </xdr:nvSpPr>
      <xdr:spPr>
        <a:xfrm>
          <a:off x="857250" y="101298375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295275"/>
    <xdr:sp>
      <xdr:nvSpPr>
        <xdr:cNvPr id="720" name="AutoShape 2"/>
        <xdr:cNvSpPr>
          <a:spLocks noChangeAspect="1"/>
        </xdr:cNvSpPr>
      </xdr:nvSpPr>
      <xdr:spPr>
        <a:xfrm>
          <a:off x="857250" y="101298375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285750"/>
    <xdr:sp>
      <xdr:nvSpPr>
        <xdr:cNvPr id="721" name="AutoShape 2"/>
        <xdr:cNvSpPr>
          <a:spLocks noChangeAspect="1"/>
        </xdr:cNvSpPr>
      </xdr:nvSpPr>
      <xdr:spPr>
        <a:xfrm>
          <a:off x="857250" y="1012983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285750"/>
    <xdr:sp>
      <xdr:nvSpPr>
        <xdr:cNvPr id="722" name="AutoShape 2"/>
        <xdr:cNvSpPr>
          <a:spLocks noChangeAspect="1"/>
        </xdr:cNvSpPr>
      </xdr:nvSpPr>
      <xdr:spPr>
        <a:xfrm>
          <a:off x="857250" y="1012983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04800"/>
    <xdr:sp>
      <xdr:nvSpPr>
        <xdr:cNvPr id="723" name="AutoShape 2"/>
        <xdr:cNvSpPr>
          <a:spLocks noChangeAspect="1"/>
        </xdr:cNvSpPr>
      </xdr:nvSpPr>
      <xdr:spPr>
        <a:xfrm>
          <a:off x="857250" y="101298375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295275"/>
    <xdr:sp>
      <xdr:nvSpPr>
        <xdr:cNvPr id="724" name="AutoShape 2"/>
        <xdr:cNvSpPr>
          <a:spLocks noChangeAspect="1"/>
        </xdr:cNvSpPr>
      </xdr:nvSpPr>
      <xdr:spPr>
        <a:xfrm>
          <a:off x="857250" y="101298375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295275"/>
    <xdr:sp>
      <xdr:nvSpPr>
        <xdr:cNvPr id="725" name="AutoShape 2"/>
        <xdr:cNvSpPr>
          <a:spLocks noChangeAspect="1"/>
        </xdr:cNvSpPr>
      </xdr:nvSpPr>
      <xdr:spPr>
        <a:xfrm>
          <a:off x="857250" y="101298375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04800"/>
    <xdr:sp>
      <xdr:nvSpPr>
        <xdr:cNvPr id="726" name="AutoShape 2"/>
        <xdr:cNvSpPr>
          <a:spLocks noChangeAspect="1"/>
        </xdr:cNvSpPr>
      </xdr:nvSpPr>
      <xdr:spPr>
        <a:xfrm>
          <a:off x="857250" y="101298375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04800"/>
    <xdr:sp>
      <xdr:nvSpPr>
        <xdr:cNvPr id="727" name="AutoShape 2"/>
        <xdr:cNvSpPr>
          <a:spLocks noChangeAspect="1"/>
        </xdr:cNvSpPr>
      </xdr:nvSpPr>
      <xdr:spPr>
        <a:xfrm>
          <a:off x="857250" y="101298375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295275"/>
    <xdr:sp>
      <xdr:nvSpPr>
        <xdr:cNvPr id="728" name="AutoShape 2"/>
        <xdr:cNvSpPr>
          <a:spLocks noChangeAspect="1"/>
        </xdr:cNvSpPr>
      </xdr:nvSpPr>
      <xdr:spPr>
        <a:xfrm>
          <a:off x="857250" y="101298375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285750"/>
    <xdr:sp>
      <xdr:nvSpPr>
        <xdr:cNvPr id="729" name="AutoShape 2"/>
        <xdr:cNvSpPr>
          <a:spLocks noChangeAspect="1"/>
        </xdr:cNvSpPr>
      </xdr:nvSpPr>
      <xdr:spPr>
        <a:xfrm>
          <a:off x="857250" y="1012983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285750"/>
    <xdr:sp>
      <xdr:nvSpPr>
        <xdr:cNvPr id="730" name="AutoShape 2"/>
        <xdr:cNvSpPr>
          <a:spLocks noChangeAspect="1"/>
        </xdr:cNvSpPr>
      </xdr:nvSpPr>
      <xdr:spPr>
        <a:xfrm>
          <a:off x="857250" y="1012983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04800"/>
    <xdr:sp>
      <xdr:nvSpPr>
        <xdr:cNvPr id="731" name="AutoShape 2"/>
        <xdr:cNvSpPr>
          <a:spLocks noChangeAspect="1"/>
        </xdr:cNvSpPr>
      </xdr:nvSpPr>
      <xdr:spPr>
        <a:xfrm>
          <a:off x="857250" y="101298375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295275"/>
    <xdr:sp>
      <xdr:nvSpPr>
        <xdr:cNvPr id="732" name="AutoShape 2"/>
        <xdr:cNvSpPr>
          <a:spLocks noChangeAspect="1"/>
        </xdr:cNvSpPr>
      </xdr:nvSpPr>
      <xdr:spPr>
        <a:xfrm>
          <a:off x="857250" y="101298375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295275"/>
    <xdr:sp>
      <xdr:nvSpPr>
        <xdr:cNvPr id="733" name="AutoShape 2"/>
        <xdr:cNvSpPr>
          <a:spLocks noChangeAspect="1"/>
        </xdr:cNvSpPr>
      </xdr:nvSpPr>
      <xdr:spPr>
        <a:xfrm>
          <a:off x="857250" y="101298375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04800"/>
    <xdr:sp>
      <xdr:nvSpPr>
        <xdr:cNvPr id="734" name="AutoShape 2"/>
        <xdr:cNvSpPr>
          <a:spLocks noChangeAspect="1"/>
        </xdr:cNvSpPr>
      </xdr:nvSpPr>
      <xdr:spPr>
        <a:xfrm>
          <a:off x="857250" y="101298375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23850"/>
    <xdr:sp>
      <xdr:nvSpPr>
        <xdr:cNvPr id="735" name="AutoShape 2"/>
        <xdr:cNvSpPr>
          <a:spLocks noChangeAspect="1"/>
        </xdr:cNvSpPr>
      </xdr:nvSpPr>
      <xdr:spPr>
        <a:xfrm>
          <a:off x="857250" y="101298375"/>
          <a:ext cx="3810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14325"/>
    <xdr:sp>
      <xdr:nvSpPr>
        <xdr:cNvPr id="736" name="AutoShape 2"/>
        <xdr:cNvSpPr>
          <a:spLocks noChangeAspect="1"/>
        </xdr:cNvSpPr>
      </xdr:nvSpPr>
      <xdr:spPr>
        <a:xfrm>
          <a:off x="857250" y="101298375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14325"/>
    <xdr:sp>
      <xdr:nvSpPr>
        <xdr:cNvPr id="737" name="AutoShape 2"/>
        <xdr:cNvSpPr>
          <a:spLocks noChangeAspect="1"/>
        </xdr:cNvSpPr>
      </xdr:nvSpPr>
      <xdr:spPr>
        <a:xfrm>
          <a:off x="857250" y="101298375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23850"/>
    <xdr:sp>
      <xdr:nvSpPr>
        <xdr:cNvPr id="738" name="AutoShape 2"/>
        <xdr:cNvSpPr>
          <a:spLocks noChangeAspect="1"/>
        </xdr:cNvSpPr>
      </xdr:nvSpPr>
      <xdr:spPr>
        <a:xfrm>
          <a:off x="857250" y="101298375"/>
          <a:ext cx="3810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23850"/>
    <xdr:sp>
      <xdr:nvSpPr>
        <xdr:cNvPr id="739" name="AutoShape 2"/>
        <xdr:cNvSpPr>
          <a:spLocks noChangeAspect="1"/>
        </xdr:cNvSpPr>
      </xdr:nvSpPr>
      <xdr:spPr>
        <a:xfrm>
          <a:off x="857250" y="101298375"/>
          <a:ext cx="3810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23850"/>
    <xdr:sp>
      <xdr:nvSpPr>
        <xdr:cNvPr id="740" name="AutoShape 2"/>
        <xdr:cNvSpPr>
          <a:spLocks noChangeAspect="1"/>
        </xdr:cNvSpPr>
      </xdr:nvSpPr>
      <xdr:spPr>
        <a:xfrm>
          <a:off x="857250" y="101298375"/>
          <a:ext cx="3810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14325"/>
    <xdr:sp>
      <xdr:nvSpPr>
        <xdr:cNvPr id="741" name="AutoShape 2"/>
        <xdr:cNvSpPr>
          <a:spLocks noChangeAspect="1"/>
        </xdr:cNvSpPr>
      </xdr:nvSpPr>
      <xdr:spPr>
        <a:xfrm>
          <a:off x="857250" y="101298375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14325"/>
    <xdr:sp>
      <xdr:nvSpPr>
        <xdr:cNvPr id="742" name="AutoShape 2"/>
        <xdr:cNvSpPr>
          <a:spLocks noChangeAspect="1"/>
        </xdr:cNvSpPr>
      </xdr:nvSpPr>
      <xdr:spPr>
        <a:xfrm>
          <a:off x="857250" y="101298375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23850"/>
    <xdr:sp>
      <xdr:nvSpPr>
        <xdr:cNvPr id="743" name="AutoShape 2"/>
        <xdr:cNvSpPr>
          <a:spLocks noChangeAspect="1"/>
        </xdr:cNvSpPr>
      </xdr:nvSpPr>
      <xdr:spPr>
        <a:xfrm>
          <a:off x="857250" y="101298375"/>
          <a:ext cx="3810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23850"/>
    <xdr:sp>
      <xdr:nvSpPr>
        <xdr:cNvPr id="744" name="AutoShape 2"/>
        <xdr:cNvSpPr>
          <a:spLocks noChangeAspect="1"/>
        </xdr:cNvSpPr>
      </xdr:nvSpPr>
      <xdr:spPr>
        <a:xfrm>
          <a:off x="857250" y="101298375"/>
          <a:ext cx="3810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14325"/>
    <xdr:sp>
      <xdr:nvSpPr>
        <xdr:cNvPr id="745" name="AutoShape 2"/>
        <xdr:cNvSpPr>
          <a:spLocks noChangeAspect="1"/>
        </xdr:cNvSpPr>
      </xdr:nvSpPr>
      <xdr:spPr>
        <a:xfrm>
          <a:off x="857250" y="101298375"/>
          <a:ext cx="4381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04800"/>
    <xdr:sp>
      <xdr:nvSpPr>
        <xdr:cNvPr id="746" name="AutoShape 2"/>
        <xdr:cNvSpPr>
          <a:spLocks noChangeAspect="1"/>
        </xdr:cNvSpPr>
      </xdr:nvSpPr>
      <xdr:spPr>
        <a:xfrm>
          <a:off x="857250" y="101298375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295275"/>
    <xdr:sp>
      <xdr:nvSpPr>
        <xdr:cNvPr id="747" name="AutoShape 2"/>
        <xdr:cNvSpPr>
          <a:spLocks noChangeAspect="1"/>
        </xdr:cNvSpPr>
      </xdr:nvSpPr>
      <xdr:spPr>
        <a:xfrm>
          <a:off x="857250" y="101298375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295275"/>
    <xdr:sp>
      <xdr:nvSpPr>
        <xdr:cNvPr id="748" name="AutoShape 2"/>
        <xdr:cNvSpPr>
          <a:spLocks noChangeAspect="1"/>
        </xdr:cNvSpPr>
      </xdr:nvSpPr>
      <xdr:spPr>
        <a:xfrm>
          <a:off x="857250" y="101298375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14325"/>
    <xdr:sp>
      <xdr:nvSpPr>
        <xdr:cNvPr id="749" name="AutoShape 2"/>
        <xdr:cNvSpPr>
          <a:spLocks noChangeAspect="1"/>
        </xdr:cNvSpPr>
      </xdr:nvSpPr>
      <xdr:spPr>
        <a:xfrm>
          <a:off x="857250" y="101298375"/>
          <a:ext cx="4381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04800"/>
    <xdr:sp>
      <xdr:nvSpPr>
        <xdr:cNvPr id="750" name="AutoShape 2"/>
        <xdr:cNvSpPr>
          <a:spLocks noChangeAspect="1"/>
        </xdr:cNvSpPr>
      </xdr:nvSpPr>
      <xdr:spPr>
        <a:xfrm>
          <a:off x="857250" y="101298375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04800"/>
    <xdr:sp>
      <xdr:nvSpPr>
        <xdr:cNvPr id="751" name="AutoShape 2"/>
        <xdr:cNvSpPr>
          <a:spLocks noChangeAspect="1"/>
        </xdr:cNvSpPr>
      </xdr:nvSpPr>
      <xdr:spPr>
        <a:xfrm>
          <a:off x="857250" y="101298375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14325"/>
    <xdr:sp>
      <xdr:nvSpPr>
        <xdr:cNvPr id="752" name="AutoShape 2"/>
        <xdr:cNvSpPr>
          <a:spLocks noChangeAspect="1"/>
        </xdr:cNvSpPr>
      </xdr:nvSpPr>
      <xdr:spPr>
        <a:xfrm>
          <a:off x="857250" y="101298375"/>
          <a:ext cx="4381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14325"/>
    <xdr:sp>
      <xdr:nvSpPr>
        <xdr:cNvPr id="753" name="AutoShape 2"/>
        <xdr:cNvSpPr>
          <a:spLocks noChangeAspect="1"/>
        </xdr:cNvSpPr>
      </xdr:nvSpPr>
      <xdr:spPr>
        <a:xfrm>
          <a:off x="857250" y="101298375"/>
          <a:ext cx="4381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04800"/>
    <xdr:sp>
      <xdr:nvSpPr>
        <xdr:cNvPr id="754" name="AutoShape 2"/>
        <xdr:cNvSpPr>
          <a:spLocks noChangeAspect="1"/>
        </xdr:cNvSpPr>
      </xdr:nvSpPr>
      <xdr:spPr>
        <a:xfrm>
          <a:off x="857250" y="101298375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295275"/>
    <xdr:sp>
      <xdr:nvSpPr>
        <xdr:cNvPr id="755" name="AutoShape 2"/>
        <xdr:cNvSpPr>
          <a:spLocks noChangeAspect="1"/>
        </xdr:cNvSpPr>
      </xdr:nvSpPr>
      <xdr:spPr>
        <a:xfrm>
          <a:off x="857250" y="101298375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295275"/>
    <xdr:sp>
      <xdr:nvSpPr>
        <xdr:cNvPr id="756" name="AutoShape 2"/>
        <xdr:cNvSpPr>
          <a:spLocks noChangeAspect="1"/>
        </xdr:cNvSpPr>
      </xdr:nvSpPr>
      <xdr:spPr>
        <a:xfrm>
          <a:off x="857250" y="101298375"/>
          <a:ext cx="43815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14325"/>
    <xdr:sp>
      <xdr:nvSpPr>
        <xdr:cNvPr id="757" name="AutoShape 2"/>
        <xdr:cNvSpPr>
          <a:spLocks noChangeAspect="1"/>
        </xdr:cNvSpPr>
      </xdr:nvSpPr>
      <xdr:spPr>
        <a:xfrm>
          <a:off x="857250" y="101298375"/>
          <a:ext cx="4381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04800"/>
    <xdr:sp>
      <xdr:nvSpPr>
        <xdr:cNvPr id="758" name="AutoShape 2"/>
        <xdr:cNvSpPr>
          <a:spLocks noChangeAspect="1"/>
        </xdr:cNvSpPr>
      </xdr:nvSpPr>
      <xdr:spPr>
        <a:xfrm>
          <a:off x="857250" y="101298375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04800"/>
    <xdr:sp>
      <xdr:nvSpPr>
        <xdr:cNvPr id="759" name="AutoShape 2"/>
        <xdr:cNvSpPr>
          <a:spLocks noChangeAspect="1"/>
        </xdr:cNvSpPr>
      </xdr:nvSpPr>
      <xdr:spPr>
        <a:xfrm>
          <a:off x="857250" y="101298375"/>
          <a:ext cx="43815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438150" cy="314325"/>
    <xdr:sp>
      <xdr:nvSpPr>
        <xdr:cNvPr id="760" name="AutoShape 2"/>
        <xdr:cNvSpPr>
          <a:spLocks noChangeAspect="1"/>
        </xdr:cNvSpPr>
      </xdr:nvSpPr>
      <xdr:spPr>
        <a:xfrm>
          <a:off x="857250" y="101298375"/>
          <a:ext cx="43815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04800"/>
    <xdr:sp>
      <xdr:nvSpPr>
        <xdr:cNvPr id="761" name="AutoShape 2"/>
        <xdr:cNvSpPr>
          <a:spLocks noChangeAspect="1"/>
        </xdr:cNvSpPr>
      </xdr:nvSpPr>
      <xdr:spPr>
        <a:xfrm>
          <a:off x="857250" y="101298375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295275"/>
    <xdr:sp>
      <xdr:nvSpPr>
        <xdr:cNvPr id="762" name="AutoShape 2"/>
        <xdr:cNvSpPr>
          <a:spLocks noChangeAspect="1"/>
        </xdr:cNvSpPr>
      </xdr:nvSpPr>
      <xdr:spPr>
        <a:xfrm>
          <a:off x="857250" y="101298375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285750"/>
    <xdr:sp>
      <xdr:nvSpPr>
        <xdr:cNvPr id="763" name="AutoShape 2"/>
        <xdr:cNvSpPr>
          <a:spLocks noChangeAspect="1"/>
        </xdr:cNvSpPr>
      </xdr:nvSpPr>
      <xdr:spPr>
        <a:xfrm>
          <a:off x="857250" y="1012983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285750"/>
    <xdr:sp>
      <xdr:nvSpPr>
        <xdr:cNvPr id="764" name="AutoShape 2"/>
        <xdr:cNvSpPr>
          <a:spLocks noChangeAspect="1"/>
        </xdr:cNvSpPr>
      </xdr:nvSpPr>
      <xdr:spPr>
        <a:xfrm>
          <a:off x="857250" y="1012983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04800"/>
    <xdr:sp>
      <xdr:nvSpPr>
        <xdr:cNvPr id="765" name="AutoShape 2"/>
        <xdr:cNvSpPr>
          <a:spLocks noChangeAspect="1"/>
        </xdr:cNvSpPr>
      </xdr:nvSpPr>
      <xdr:spPr>
        <a:xfrm>
          <a:off x="857250" y="101298375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295275"/>
    <xdr:sp>
      <xdr:nvSpPr>
        <xdr:cNvPr id="766" name="AutoShape 2"/>
        <xdr:cNvSpPr>
          <a:spLocks noChangeAspect="1"/>
        </xdr:cNvSpPr>
      </xdr:nvSpPr>
      <xdr:spPr>
        <a:xfrm>
          <a:off x="857250" y="101298375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295275"/>
    <xdr:sp>
      <xdr:nvSpPr>
        <xdr:cNvPr id="767" name="AutoShape 2"/>
        <xdr:cNvSpPr>
          <a:spLocks noChangeAspect="1"/>
        </xdr:cNvSpPr>
      </xdr:nvSpPr>
      <xdr:spPr>
        <a:xfrm>
          <a:off x="857250" y="101298375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04800"/>
    <xdr:sp>
      <xdr:nvSpPr>
        <xdr:cNvPr id="768" name="AutoShape 2"/>
        <xdr:cNvSpPr>
          <a:spLocks noChangeAspect="1"/>
        </xdr:cNvSpPr>
      </xdr:nvSpPr>
      <xdr:spPr>
        <a:xfrm>
          <a:off x="857250" y="101298375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04800"/>
    <xdr:sp>
      <xdr:nvSpPr>
        <xdr:cNvPr id="769" name="AutoShape 2"/>
        <xdr:cNvSpPr>
          <a:spLocks noChangeAspect="1"/>
        </xdr:cNvSpPr>
      </xdr:nvSpPr>
      <xdr:spPr>
        <a:xfrm>
          <a:off x="857250" y="101298375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295275"/>
    <xdr:sp>
      <xdr:nvSpPr>
        <xdr:cNvPr id="770" name="AutoShape 2"/>
        <xdr:cNvSpPr>
          <a:spLocks noChangeAspect="1"/>
        </xdr:cNvSpPr>
      </xdr:nvSpPr>
      <xdr:spPr>
        <a:xfrm>
          <a:off x="857250" y="101298375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285750"/>
    <xdr:sp>
      <xdr:nvSpPr>
        <xdr:cNvPr id="771" name="AutoShape 2"/>
        <xdr:cNvSpPr>
          <a:spLocks noChangeAspect="1"/>
        </xdr:cNvSpPr>
      </xdr:nvSpPr>
      <xdr:spPr>
        <a:xfrm>
          <a:off x="857250" y="1012983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285750"/>
    <xdr:sp>
      <xdr:nvSpPr>
        <xdr:cNvPr id="772" name="AutoShape 2"/>
        <xdr:cNvSpPr>
          <a:spLocks noChangeAspect="1"/>
        </xdr:cNvSpPr>
      </xdr:nvSpPr>
      <xdr:spPr>
        <a:xfrm>
          <a:off x="857250" y="101298375"/>
          <a:ext cx="38100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04800"/>
    <xdr:sp>
      <xdr:nvSpPr>
        <xdr:cNvPr id="773" name="AutoShape 2"/>
        <xdr:cNvSpPr>
          <a:spLocks noChangeAspect="1"/>
        </xdr:cNvSpPr>
      </xdr:nvSpPr>
      <xdr:spPr>
        <a:xfrm>
          <a:off x="857250" y="101298375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295275"/>
    <xdr:sp>
      <xdr:nvSpPr>
        <xdr:cNvPr id="774" name="AutoShape 2"/>
        <xdr:cNvSpPr>
          <a:spLocks noChangeAspect="1"/>
        </xdr:cNvSpPr>
      </xdr:nvSpPr>
      <xdr:spPr>
        <a:xfrm>
          <a:off x="857250" y="101298375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295275"/>
    <xdr:sp>
      <xdr:nvSpPr>
        <xdr:cNvPr id="775" name="AutoShape 2"/>
        <xdr:cNvSpPr>
          <a:spLocks noChangeAspect="1"/>
        </xdr:cNvSpPr>
      </xdr:nvSpPr>
      <xdr:spPr>
        <a:xfrm>
          <a:off x="857250" y="101298375"/>
          <a:ext cx="381000" cy="2952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04800"/>
    <xdr:sp>
      <xdr:nvSpPr>
        <xdr:cNvPr id="776" name="AutoShape 2"/>
        <xdr:cNvSpPr>
          <a:spLocks noChangeAspect="1"/>
        </xdr:cNvSpPr>
      </xdr:nvSpPr>
      <xdr:spPr>
        <a:xfrm>
          <a:off x="857250" y="101298375"/>
          <a:ext cx="3810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23850"/>
    <xdr:sp>
      <xdr:nvSpPr>
        <xdr:cNvPr id="777" name="AutoShape 2"/>
        <xdr:cNvSpPr>
          <a:spLocks noChangeAspect="1"/>
        </xdr:cNvSpPr>
      </xdr:nvSpPr>
      <xdr:spPr>
        <a:xfrm>
          <a:off x="857250" y="101298375"/>
          <a:ext cx="3810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14325"/>
    <xdr:sp>
      <xdr:nvSpPr>
        <xdr:cNvPr id="778" name="AutoShape 2"/>
        <xdr:cNvSpPr>
          <a:spLocks noChangeAspect="1"/>
        </xdr:cNvSpPr>
      </xdr:nvSpPr>
      <xdr:spPr>
        <a:xfrm>
          <a:off x="857250" y="101298375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14325"/>
    <xdr:sp>
      <xdr:nvSpPr>
        <xdr:cNvPr id="779" name="AutoShape 2"/>
        <xdr:cNvSpPr>
          <a:spLocks noChangeAspect="1"/>
        </xdr:cNvSpPr>
      </xdr:nvSpPr>
      <xdr:spPr>
        <a:xfrm>
          <a:off x="857250" y="101298375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23850"/>
    <xdr:sp>
      <xdr:nvSpPr>
        <xdr:cNvPr id="780" name="AutoShape 2"/>
        <xdr:cNvSpPr>
          <a:spLocks noChangeAspect="1"/>
        </xdr:cNvSpPr>
      </xdr:nvSpPr>
      <xdr:spPr>
        <a:xfrm>
          <a:off x="857250" y="101298375"/>
          <a:ext cx="3810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23850"/>
    <xdr:sp>
      <xdr:nvSpPr>
        <xdr:cNvPr id="781" name="AutoShape 2"/>
        <xdr:cNvSpPr>
          <a:spLocks noChangeAspect="1"/>
        </xdr:cNvSpPr>
      </xdr:nvSpPr>
      <xdr:spPr>
        <a:xfrm>
          <a:off x="857250" y="101298375"/>
          <a:ext cx="3810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23850"/>
    <xdr:sp>
      <xdr:nvSpPr>
        <xdr:cNvPr id="782" name="AutoShape 2"/>
        <xdr:cNvSpPr>
          <a:spLocks noChangeAspect="1"/>
        </xdr:cNvSpPr>
      </xdr:nvSpPr>
      <xdr:spPr>
        <a:xfrm>
          <a:off x="857250" y="101298375"/>
          <a:ext cx="3810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14325"/>
    <xdr:sp>
      <xdr:nvSpPr>
        <xdr:cNvPr id="783" name="AutoShape 2"/>
        <xdr:cNvSpPr>
          <a:spLocks noChangeAspect="1"/>
        </xdr:cNvSpPr>
      </xdr:nvSpPr>
      <xdr:spPr>
        <a:xfrm>
          <a:off x="857250" y="101298375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14325"/>
    <xdr:sp>
      <xdr:nvSpPr>
        <xdr:cNvPr id="784" name="AutoShape 2"/>
        <xdr:cNvSpPr>
          <a:spLocks noChangeAspect="1"/>
        </xdr:cNvSpPr>
      </xdr:nvSpPr>
      <xdr:spPr>
        <a:xfrm>
          <a:off x="857250" y="101298375"/>
          <a:ext cx="381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23850"/>
    <xdr:sp>
      <xdr:nvSpPr>
        <xdr:cNvPr id="785" name="AutoShape 2"/>
        <xdr:cNvSpPr>
          <a:spLocks noChangeAspect="1"/>
        </xdr:cNvSpPr>
      </xdr:nvSpPr>
      <xdr:spPr>
        <a:xfrm>
          <a:off x="857250" y="101298375"/>
          <a:ext cx="3810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500</xdr:row>
      <xdr:rowOff>0</xdr:rowOff>
    </xdr:from>
    <xdr:ext cx="381000" cy="323850"/>
    <xdr:sp>
      <xdr:nvSpPr>
        <xdr:cNvPr id="786" name="AutoShape 2"/>
        <xdr:cNvSpPr>
          <a:spLocks noChangeAspect="1"/>
        </xdr:cNvSpPr>
      </xdr:nvSpPr>
      <xdr:spPr>
        <a:xfrm>
          <a:off x="857250" y="101298375"/>
          <a:ext cx="38100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502"/>
  <sheetViews>
    <sheetView tabSelected="1" zoomScale="90" zoomScaleNormal="90" zoomScaleSheetLayoutView="99" workbookViewId="0" topLeftCell="A1">
      <selection activeCell="J1" sqref="J1"/>
    </sheetView>
  </sheetViews>
  <sheetFormatPr defaultColWidth="11.421875" defaultRowHeight="12.75"/>
  <cols>
    <col min="1" max="1" width="6.00390625" style="193" customWidth="1"/>
    <col min="2" max="2" width="6.8515625" style="194" customWidth="1"/>
    <col min="3" max="3" width="97.140625" style="195" customWidth="1"/>
    <col min="4" max="4" width="10.57421875" style="196" bestFit="1" customWidth="1"/>
    <col min="5" max="5" width="7.00390625" style="197" customWidth="1"/>
    <col min="6" max="6" width="17.28125" style="198" customWidth="1"/>
    <col min="7" max="7" width="16.421875" style="198" customWidth="1"/>
    <col min="8" max="8" width="18.421875" style="198" customWidth="1"/>
    <col min="9" max="11" width="11.421875" style="2" customWidth="1"/>
    <col min="12" max="12" width="12.57421875" style="2" bestFit="1" customWidth="1"/>
    <col min="13" max="228" width="11.421875" style="2" customWidth="1"/>
    <col min="229" max="229" width="56.28125" style="2" customWidth="1"/>
    <col min="230" max="16384" width="11.421875" style="2" customWidth="1"/>
  </cols>
  <sheetData>
    <row r="1" spans="1:8" s="55" customFormat="1" ht="19.5" customHeight="1" thickBot="1">
      <c r="A1" s="235" t="s">
        <v>32</v>
      </c>
      <c r="B1" s="236"/>
      <c r="C1" s="236"/>
      <c r="D1" s="236"/>
      <c r="E1" s="236"/>
      <c r="F1" s="236"/>
      <c r="G1" s="236"/>
      <c r="H1" s="237"/>
    </row>
    <row r="2" spans="1:8" s="56" customFormat="1" ht="14.25" customHeight="1">
      <c r="A2" s="272" t="s">
        <v>591</v>
      </c>
      <c r="B2" s="272"/>
      <c r="C2" s="272"/>
      <c r="D2" s="272"/>
      <c r="E2" s="272"/>
      <c r="F2" s="272"/>
      <c r="G2" s="272"/>
      <c r="H2" s="272"/>
    </row>
    <row r="3" spans="1:8" s="56" customFormat="1" ht="14.25" customHeight="1">
      <c r="A3" s="267" t="s">
        <v>759</v>
      </c>
      <c r="B3" s="267"/>
      <c r="C3" s="267"/>
      <c r="D3" s="267"/>
      <c r="E3" s="267"/>
      <c r="F3" s="267"/>
      <c r="G3" s="267"/>
      <c r="H3" s="267"/>
    </row>
    <row r="4" spans="1:8" s="56" customFormat="1" ht="14.25" customHeight="1">
      <c r="A4" s="267" t="s">
        <v>609</v>
      </c>
      <c r="B4" s="268"/>
      <c r="C4" s="268"/>
      <c r="D4" s="268"/>
      <c r="E4" s="268"/>
      <c r="F4" s="268"/>
      <c r="G4" s="268"/>
      <c r="H4" s="268"/>
    </row>
    <row r="5" spans="1:8" s="56" customFormat="1" ht="14.25" customHeight="1">
      <c r="A5" s="267" t="s">
        <v>582</v>
      </c>
      <c r="B5" s="268"/>
      <c r="C5" s="268"/>
      <c r="D5" s="268"/>
      <c r="E5" s="268"/>
      <c r="F5" s="268"/>
      <c r="G5" s="268"/>
      <c r="H5" s="268"/>
    </row>
    <row r="6" spans="1:8" s="56" customFormat="1" ht="24.75" customHeight="1" thickBot="1">
      <c r="A6" s="269" t="s">
        <v>757</v>
      </c>
      <c r="B6" s="269"/>
      <c r="C6" s="269"/>
      <c r="D6" s="269"/>
      <c r="E6" s="269"/>
      <c r="F6" s="269"/>
      <c r="G6" s="269"/>
      <c r="H6" s="269"/>
    </row>
    <row r="7" spans="1:8" s="61" customFormat="1" ht="19.5" customHeight="1">
      <c r="A7" s="57" t="s">
        <v>33</v>
      </c>
      <c r="B7" s="58"/>
      <c r="C7" s="59" t="s">
        <v>34</v>
      </c>
      <c r="D7" s="273" t="s">
        <v>35</v>
      </c>
      <c r="E7" s="275" t="s">
        <v>36</v>
      </c>
      <c r="F7" s="266" t="s">
        <v>303</v>
      </c>
      <c r="G7" s="266"/>
      <c r="H7" s="60" t="s">
        <v>37</v>
      </c>
    </row>
    <row r="8" spans="1:8" s="67" customFormat="1" ht="12.75" customHeight="1">
      <c r="A8" s="62">
        <v>1</v>
      </c>
      <c r="B8" s="63"/>
      <c r="C8" s="64" t="s">
        <v>592</v>
      </c>
      <c r="D8" s="274"/>
      <c r="E8" s="276"/>
      <c r="F8" s="65" t="s">
        <v>38</v>
      </c>
      <c r="G8" s="65" t="s">
        <v>39</v>
      </c>
      <c r="H8" s="66" t="s">
        <v>302</v>
      </c>
    </row>
    <row r="9" spans="1:8" ht="12.75">
      <c r="A9" s="12"/>
      <c r="B9" s="68" t="s">
        <v>41</v>
      </c>
      <c r="C9" s="270" t="s">
        <v>243</v>
      </c>
      <c r="D9" s="270"/>
      <c r="E9" s="270"/>
      <c r="F9" s="270"/>
      <c r="G9" s="270"/>
      <c r="H9" s="271"/>
    </row>
    <row r="10" spans="1:8" ht="12.75">
      <c r="A10" s="49"/>
      <c r="B10" s="69"/>
      <c r="C10" s="69" t="s">
        <v>735</v>
      </c>
      <c r="D10" s="70">
        <v>1</v>
      </c>
      <c r="E10" s="71" t="s">
        <v>55</v>
      </c>
      <c r="F10" s="72" t="s">
        <v>593</v>
      </c>
      <c r="G10" s="199"/>
      <c r="H10" s="73">
        <f>SUM(F10,G10)*D10</f>
        <v>0</v>
      </c>
    </row>
    <row r="11" spans="1:8" s="4" customFormat="1" ht="12.75">
      <c r="A11" s="49"/>
      <c r="B11" s="69"/>
      <c r="C11" s="69" t="s">
        <v>205</v>
      </c>
      <c r="D11" s="70">
        <v>1</v>
      </c>
      <c r="E11" s="71" t="s">
        <v>55</v>
      </c>
      <c r="F11" s="199"/>
      <c r="G11" s="199"/>
      <c r="H11" s="73">
        <f>SUM(F11,G11)*D11</f>
        <v>0</v>
      </c>
    </row>
    <row r="12" spans="1:8" s="56" customFormat="1" ht="12.75">
      <c r="A12" s="45"/>
      <c r="B12" s="74" t="s">
        <v>89</v>
      </c>
      <c r="C12" s="254" t="s">
        <v>206</v>
      </c>
      <c r="D12" s="254"/>
      <c r="E12" s="254"/>
      <c r="F12" s="254"/>
      <c r="G12" s="254"/>
      <c r="H12" s="255"/>
    </row>
    <row r="13" spans="1:8" s="56" customFormat="1" ht="12.75">
      <c r="A13" s="46"/>
      <c r="B13" s="75" t="s">
        <v>42</v>
      </c>
      <c r="C13" s="75" t="s">
        <v>636</v>
      </c>
      <c r="D13" s="76">
        <v>1</v>
      </c>
      <c r="E13" s="77" t="s">
        <v>55</v>
      </c>
      <c r="F13" s="21" t="s">
        <v>593</v>
      </c>
      <c r="G13" s="200"/>
      <c r="H13" s="78">
        <f aca="true" t="shared" si="0" ref="H13:H32">SUM(F13,G13)*D13</f>
        <v>0</v>
      </c>
    </row>
    <row r="14" spans="1:8" s="56" customFormat="1" ht="12.75">
      <c r="A14" s="46"/>
      <c r="B14" s="75" t="s">
        <v>43</v>
      </c>
      <c r="C14" s="75" t="s">
        <v>642</v>
      </c>
      <c r="D14" s="76">
        <v>2</v>
      </c>
      <c r="E14" s="77" t="s">
        <v>55</v>
      </c>
      <c r="F14" s="21" t="s">
        <v>593</v>
      </c>
      <c r="G14" s="200"/>
      <c r="H14" s="78">
        <f t="shared" si="0"/>
        <v>0</v>
      </c>
    </row>
    <row r="15" spans="1:8" s="56" customFormat="1" ht="12.75">
      <c r="A15" s="46"/>
      <c r="B15" s="75" t="s">
        <v>45</v>
      </c>
      <c r="C15" s="75" t="s">
        <v>638</v>
      </c>
      <c r="D15" s="76">
        <v>1</v>
      </c>
      <c r="E15" s="77" t="s">
        <v>55</v>
      </c>
      <c r="F15" s="21" t="s">
        <v>593</v>
      </c>
      <c r="G15" s="200"/>
      <c r="H15" s="78">
        <f t="shared" si="0"/>
        <v>0</v>
      </c>
    </row>
    <row r="16" spans="1:8" s="56" customFormat="1" ht="12.75">
      <c r="A16" s="46"/>
      <c r="B16" s="75" t="s">
        <v>46</v>
      </c>
      <c r="C16" s="75" t="s">
        <v>637</v>
      </c>
      <c r="D16" s="76">
        <v>1</v>
      </c>
      <c r="E16" s="77" t="s">
        <v>55</v>
      </c>
      <c r="F16" s="21" t="s">
        <v>593</v>
      </c>
      <c r="G16" s="200"/>
      <c r="H16" s="78">
        <f t="shared" si="0"/>
        <v>0</v>
      </c>
    </row>
    <row r="17" spans="1:8" s="56" customFormat="1" ht="12.75">
      <c r="A17" s="46"/>
      <c r="B17" s="75" t="s">
        <v>47</v>
      </c>
      <c r="C17" s="75" t="s">
        <v>643</v>
      </c>
      <c r="D17" s="76">
        <v>1</v>
      </c>
      <c r="E17" s="77" t="s">
        <v>55</v>
      </c>
      <c r="F17" s="21" t="s">
        <v>593</v>
      </c>
      <c r="G17" s="200"/>
      <c r="H17" s="78">
        <f t="shared" si="0"/>
        <v>0</v>
      </c>
    </row>
    <row r="18" spans="1:8" s="56" customFormat="1" ht="12.75">
      <c r="A18" s="46"/>
      <c r="B18" s="75" t="s">
        <v>48</v>
      </c>
      <c r="C18" s="75" t="s">
        <v>673</v>
      </c>
      <c r="D18" s="76">
        <v>630</v>
      </c>
      <c r="E18" s="77" t="s">
        <v>44</v>
      </c>
      <c r="F18" s="21" t="s">
        <v>593</v>
      </c>
      <c r="G18" s="200"/>
      <c r="H18" s="78">
        <f t="shared" si="0"/>
        <v>0</v>
      </c>
    </row>
    <row r="19" spans="1:8" s="56" customFormat="1" ht="12.75">
      <c r="A19" s="46"/>
      <c r="B19" s="75" t="s">
        <v>124</v>
      </c>
      <c r="C19" s="41" t="s">
        <v>304</v>
      </c>
      <c r="D19" s="76">
        <v>78</v>
      </c>
      <c r="E19" s="77" t="s">
        <v>44</v>
      </c>
      <c r="F19" s="21" t="s">
        <v>593</v>
      </c>
      <c r="G19" s="200"/>
      <c r="H19" s="78">
        <f t="shared" si="0"/>
        <v>0</v>
      </c>
    </row>
    <row r="20" spans="1:8" s="56" customFormat="1" ht="12.75">
      <c r="A20" s="46"/>
      <c r="B20" s="75" t="s">
        <v>125</v>
      </c>
      <c r="C20" s="41" t="s">
        <v>670</v>
      </c>
      <c r="D20" s="76">
        <v>32</v>
      </c>
      <c r="E20" s="77" t="s">
        <v>59</v>
      </c>
      <c r="F20" s="21" t="s">
        <v>593</v>
      </c>
      <c r="G20" s="200"/>
      <c r="H20" s="78">
        <f t="shared" si="0"/>
        <v>0</v>
      </c>
    </row>
    <row r="21" spans="1:8" s="56" customFormat="1" ht="12.75">
      <c r="A21" s="46"/>
      <c r="B21" s="75" t="s">
        <v>126</v>
      </c>
      <c r="C21" s="41" t="s">
        <v>305</v>
      </c>
      <c r="D21" s="76">
        <v>72</v>
      </c>
      <c r="E21" s="77" t="s">
        <v>44</v>
      </c>
      <c r="F21" s="21" t="s">
        <v>593</v>
      </c>
      <c r="G21" s="200"/>
      <c r="H21" s="78">
        <f t="shared" si="0"/>
        <v>0</v>
      </c>
    </row>
    <row r="22" spans="1:8" s="4" customFormat="1" ht="12.75">
      <c r="A22" s="46"/>
      <c r="B22" s="75" t="s">
        <v>127</v>
      </c>
      <c r="C22" s="41" t="s">
        <v>495</v>
      </c>
      <c r="D22" s="76">
        <v>24</v>
      </c>
      <c r="E22" s="77" t="s">
        <v>44</v>
      </c>
      <c r="F22" s="21" t="s">
        <v>593</v>
      </c>
      <c r="G22" s="200"/>
      <c r="H22" s="37">
        <f t="shared" si="0"/>
        <v>0</v>
      </c>
    </row>
    <row r="23" spans="1:8" s="4" customFormat="1" ht="12.75">
      <c r="A23" s="46"/>
      <c r="B23" s="75" t="s">
        <v>128</v>
      </c>
      <c r="C23" s="41" t="s">
        <v>306</v>
      </c>
      <c r="D23" s="76">
        <v>6</v>
      </c>
      <c r="E23" s="77" t="s">
        <v>55</v>
      </c>
      <c r="F23" s="21" t="s">
        <v>593</v>
      </c>
      <c r="G23" s="200"/>
      <c r="H23" s="78">
        <f t="shared" si="0"/>
        <v>0</v>
      </c>
    </row>
    <row r="24" spans="1:8" s="4" customFormat="1" ht="12.75">
      <c r="A24" s="46"/>
      <c r="B24" s="75" t="s">
        <v>182</v>
      </c>
      <c r="C24" s="41" t="s">
        <v>307</v>
      </c>
      <c r="D24" s="76">
        <v>9</v>
      </c>
      <c r="E24" s="77" t="s">
        <v>55</v>
      </c>
      <c r="F24" s="21" t="s">
        <v>593</v>
      </c>
      <c r="G24" s="200"/>
      <c r="H24" s="37">
        <f t="shared" si="0"/>
        <v>0</v>
      </c>
    </row>
    <row r="25" spans="1:8" s="56" customFormat="1" ht="12.75">
      <c r="A25" s="46"/>
      <c r="B25" s="75" t="s">
        <v>183</v>
      </c>
      <c r="C25" s="41" t="s">
        <v>308</v>
      </c>
      <c r="D25" s="76">
        <v>10</v>
      </c>
      <c r="E25" s="77" t="s">
        <v>219</v>
      </c>
      <c r="F25" s="21" t="s">
        <v>593</v>
      </c>
      <c r="G25" s="200"/>
      <c r="H25" s="78">
        <f t="shared" si="0"/>
        <v>0</v>
      </c>
    </row>
    <row r="26" spans="1:8" s="56" customFormat="1" ht="12.75">
      <c r="A26" s="46"/>
      <c r="B26" s="75" t="s">
        <v>184</v>
      </c>
      <c r="C26" s="41" t="s">
        <v>309</v>
      </c>
      <c r="D26" s="76">
        <v>410</v>
      </c>
      <c r="E26" s="77" t="s">
        <v>44</v>
      </c>
      <c r="F26" s="21" t="s">
        <v>593</v>
      </c>
      <c r="G26" s="200"/>
      <c r="H26" s="78">
        <f>SUM(F26,G26)*D26</f>
        <v>0</v>
      </c>
    </row>
    <row r="27" spans="1:8" s="56" customFormat="1" ht="12.75">
      <c r="A27" s="46"/>
      <c r="B27" s="75" t="s">
        <v>185</v>
      </c>
      <c r="C27" s="41" t="s">
        <v>496</v>
      </c>
      <c r="D27" s="76">
        <v>1</v>
      </c>
      <c r="E27" s="77" t="s">
        <v>55</v>
      </c>
      <c r="F27" s="21" t="s">
        <v>593</v>
      </c>
      <c r="G27" s="200"/>
      <c r="H27" s="78">
        <f t="shared" si="0"/>
        <v>0</v>
      </c>
    </row>
    <row r="28" spans="1:8" s="56" customFormat="1" ht="12.75">
      <c r="A28" s="46"/>
      <c r="B28" s="75" t="s">
        <v>186</v>
      </c>
      <c r="C28" s="41" t="s">
        <v>310</v>
      </c>
      <c r="D28" s="76">
        <v>6</v>
      </c>
      <c r="E28" s="77" t="s">
        <v>55</v>
      </c>
      <c r="F28" s="21" t="s">
        <v>593</v>
      </c>
      <c r="G28" s="200"/>
      <c r="H28" s="78">
        <f t="shared" si="0"/>
        <v>0</v>
      </c>
    </row>
    <row r="29" spans="1:8" s="56" customFormat="1" ht="12.75">
      <c r="A29" s="46"/>
      <c r="B29" s="75" t="s">
        <v>187</v>
      </c>
      <c r="C29" s="41" t="s">
        <v>610</v>
      </c>
      <c r="D29" s="76">
        <v>900</v>
      </c>
      <c r="E29" s="77" t="s">
        <v>44</v>
      </c>
      <c r="F29" s="21" t="s">
        <v>593</v>
      </c>
      <c r="G29" s="200"/>
      <c r="H29" s="78">
        <f t="shared" si="0"/>
        <v>0</v>
      </c>
    </row>
    <row r="30" spans="1:8" s="56" customFormat="1" ht="12.75">
      <c r="A30" s="46"/>
      <c r="B30" s="75" t="s">
        <v>188</v>
      </c>
      <c r="C30" s="41" t="s">
        <v>662</v>
      </c>
      <c r="D30" s="76">
        <v>245</v>
      </c>
      <c r="E30" s="77" t="s">
        <v>44</v>
      </c>
      <c r="F30" s="21" t="s">
        <v>593</v>
      </c>
      <c r="G30" s="200"/>
      <c r="H30" s="78">
        <f t="shared" si="0"/>
        <v>0</v>
      </c>
    </row>
    <row r="31" spans="1:8" s="56" customFormat="1" ht="12.75">
      <c r="A31" s="46"/>
      <c r="B31" s="75" t="s">
        <v>189</v>
      </c>
      <c r="C31" s="41" t="s">
        <v>663</v>
      </c>
      <c r="D31" s="76">
        <v>18</v>
      </c>
      <c r="E31" s="77" t="s">
        <v>55</v>
      </c>
      <c r="F31" s="21" t="s">
        <v>593</v>
      </c>
      <c r="G31" s="200"/>
      <c r="H31" s="78">
        <f t="shared" si="0"/>
        <v>0</v>
      </c>
    </row>
    <row r="32" spans="1:8" s="56" customFormat="1" ht="12.75">
      <c r="A32" s="46"/>
      <c r="B32" s="75" t="s">
        <v>190</v>
      </c>
      <c r="C32" s="41" t="s">
        <v>311</v>
      </c>
      <c r="D32" s="76">
        <v>18</v>
      </c>
      <c r="E32" s="77" t="s">
        <v>55</v>
      </c>
      <c r="F32" s="21" t="s">
        <v>593</v>
      </c>
      <c r="G32" s="200"/>
      <c r="H32" s="78">
        <f t="shared" si="0"/>
        <v>0</v>
      </c>
    </row>
    <row r="33" spans="1:8" s="56" customFormat="1" ht="12.75">
      <c r="A33" s="46"/>
      <c r="B33" s="75" t="s">
        <v>586</v>
      </c>
      <c r="C33" s="41" t="s">
        <v>312</v>
      </c>
      <c r="D33" s="76">
        <v>80</v>
      </c>
      <c r="E33" s="77" t="s">
        <v>59</v>
      </c>
      <c r="F33" s="21" t="s">
        <v>593</v>
      </c>
      <c r="G33" s="200"/>
      <c r="H33" s="78">
        <f aca="true" t="shared" si="1" ref="H33:H45">SUM(F33,G33)*D33</f>
        <v>0</v>
      </c>
    </row>
    <row r="34" spans="1:8" s="56" customFormat="1" ht="12.75">
      <c r="A34" s="46"/>
      <c r="B34" s="75" t="s">
        <v>620</v>
      </c>
      <c r="C34" s="41" t="s">
        <v>667</v>
      </c>
      <c r="D34" s="76">
        <v>60</v>
      </c>
      <c r="E34" s="77" t="s">
        <v>44</v>
      </c>
      <c r="F34" s="21" t="s">
        <v>593</v>
      </c>
      <c r="G34" s="200"/>
      <c r="H34" s="78">
        <f t="shared" si="1"/>
        <v>0</v>
      </c>
    </row>
    <row r="35" spans="1:8" s="4" customFormat="1" ht="25.5">
      <c r="A35" s="46"/>
      <c r="B35" s="75" t="s">
        <v>626</v>
      </c>
      <c r="C35" s="79" t="s">
        <v>587</v>
      </c>
      <c r="D35" s="80">
        <v>50</v>
      </c>
      <c r="E35" s="80" t="s">
        <v>207</v>
      </c>
      <c r="F35" s="21" t="s">
        <v>593</v>
      </c>
      <c r="G35" s="200"/>
      <c r="H35" s="78">
        <f t="shared" si="1"/>
        <v>0</v>
      </c>
    </row>
    <row r="36" spans="1:8" s="4" customFormat="1" ht="12.75">
      <c r="A36" s="46"/>
      <c r="B36" s="75" t="s">
        <v>634</v>
      </c>
      <c r="C36" s="79" t="s">
        <v>585</v>
      </c>
      <c r="D36" s="80">
        <v>50</v>
      </c>
      <c r="E36" s="80" t="s">
        <v>207</v>
      </c>
      <c r="F36" s="21" t="s">
        <v>593</v>
      </c>
      <c r="G36" s="200"/>
      <c r="H36" s="78">
        <f t="shared" si="1"/>
        <v>0</v>
      </c>
    </row>
    <row r="37" spans="1:8" s="56" customFormat="1" ht="12.75">
      <c r="A37" s="46"/>
      <c r="B37" s="75" t="s">
        <v>635</v>
      </c>
      <c r="C37" s="41" t="s">
        <v>313</v>
      </c>
      <c r="D37" s="76">
        <v>10</v>
      </c>
      <c r="E37" s="77" t="s">
        <v>55</v>
      </c>
      <c r="F37" s="21" t="s">
        <v>593</v>
      </c>
      <c r="G37" s="200"/>
      <c r="H37" s="78">
        <f t="shared" si="1"/>
        <v>0</v>
      </c>
    </row>
    <row r="38" spans="1:8" s="56" customFormat="1" ht="12.75">
      <c r="A38" s="46"/>
      <c r="B38" s="75" t="s">
        <v>639</v>
      </c>
      <c r="C38" s="41" t="s">
        <v>314</v>
      </c>
      <c r="D38" s="76">
        <v>1</v>
      </c>
      <c r="E38" s="77" t="s">
        <v>55</v>
      </c>
      <c r="F38" s="21" t="s">
        <v>593</v>
      </c>
      <c r="G38" s="200"/>
      <c r="H38" s="78">
        <f t="shared" si="1"/>
        <v>0</v>
      </c>
    </row>
    <row r="39" spans="1:8" s="56" customFormat="1" ht="12.75">
      <c r="A39" s="46"/>
      <c r="B39" s="75" t="s">
        <v>640</v>
      </c>
      <c r="C39" s="41" t="s">
        <v>315</v>
      </c>
      <c r="D39" s="76">
        <v>2</v>
      </c>
      <c r="E39" s="77" t="s">
        <v>55</v>
      </c>
      <c r="F39" s="21" t="s">
        <v>593</v>
      </c>
      <c r="G39" s="200"/>
      <c r="H39" s="78">
        <f t="shared" si="1"/>
        <v>0</v>
      </c>
    </row>
    <row r="40" spans="1:8" s="4" customFormat="1" ht="12.75">
      <c r="A40" s="46"/>
      <c r="B40" s="75" t="s">
        <v>641</v>
      </c>
      <c r="C40" s="41" t="s">
        <v>621</v>
      </c>
      <c r="D40" s="76">
        <v>55</v>
      </c>
      <c r="E40" s="77" t="s">
        <v>44</v>
      </c>
      <c r="F40" s="21" t="s">
        <v>593</v>
      </c>
      <c r="G40" s="200"/>
      <c r="H40" s="78">
        <f t="shared" si="1"/>
        <v>0</v>
      </c>
    </row>
    <row r="41" spans="1:8" s="4" customFormat="1" ht="12.75">
      <c r="A41" s="46"/>
      <c r="B41" s="75" t="s">
        <v>664</v>
      </c>
      <c r="C41" s="41" t="s">
        <v>625</v>
      </c>
      <c r="D41" s="76">
        <v>35</v>
      </c>
      <c r="E41" s="77" t="s">
        <v>44</v>
      </c>
      <c r="F41" s="21" t="s">
        <v>593</v>
      </c>
      <c r="G41" s="200"/>
      <c r="H41" s="78">
        <f t="shared" si="1"/>
        <v>0</v>
      </c>
    </row>
    <row r="42" spans="1:8" s="4" customFormat="1" ht="12.75">
      <c r="A42" s="46"/>
      <c r="B42" s="75" t="s">
        <v>671</v>
      </c>
      <c r="C42" s="41" t="s">
        <v>724</v>
      </c>
      <c r="D42" s="76">
        <v>20</v>
      </c>
      <c r="E42" s="77" t="s">
        <v>44</v>
      </c>
      <c r="F42" s="21" t="s">
        <v>593</v>
      </c>
      <c r="G42" s="200"/>
      <c r="H42" s="78">
        <f t="shared" si="1"/>
        <v>0</v>
      </c>
    </row>
    <row r="43" spans="1:8" s="4" customFormat="1" ht="12.75">
      <c r="A43" s="46"/>
      <c r="B43" s="75" t="s">
        <v>725</v>
      </c>
      <c r="C43" s="41" t="s">
        <v>727</v>
      </c>
      <c r="D43" s="76">
        <v>20</v>
      </c>
      <c r="E43" s="77" t="s">
        <v>44</v>
      </c>
      <c r="F43" s="21" t="s">
        <v>593</v>
      </c>
      <c r="G43" s="200"/>
      <c r="H43" s="78">
        <f t="shared" si="1"/>
        <v>0</v>
      </c>
    </row>
    <row r="44" spans="1:8" s="4" customFormat="1" ht="25.5">
      <c r="A44" s="46"/>
      <c r="B44" s="75" t="s">
        <v>726</v>
      </c>
      <c r="C44" s="41" t="s">
        <v>649</v>
      </c>
      <c r="D44" s="76">
        <v>0.5</v>
      </c>
      <c r="E44" s="77" t="s">
        <v>207</v>
      </c>
      <c r="F44" s="21" t="s">
        <v>593</v>
      </c>
      <c r="G44" s="200"/>
      <c r="H44" s="37">
        <f t="shared" si="1"/>
        <v>0</v>
      </c>
    </row>
    <row r="45" spans="1:8" s="4" customFormat="1" ht="12.75">
      <c r="A45" s="46"/>
      <c r="B45" s="75" t="s">
        <v>734</v>
      </c>
      <c r="C45" s="41" t="s">
        <v>733</v>
      </c>
      <c r="D45" s="76">
        <v>1</v>
      </c>
      <c r="E45" s="77" t="s">
        <v>55</v>
      </c>
      <c r="F45" s="21" t="s">
        <v>593</v>
      </c>
      <c r="G45" s="200"/>
      <c r="H45" s="37">
        <f t="shared" si="1"/>
        <v>0</v>
      </c>
    </row>
    <row r="46" spans="1:8" s="56" customFormat="1" ht="12.75">
      <c r="A46" s="45"/>
      <c r="B46" s="74" t="s">
        <v>92</v>
      </c>
      <c r="C46" s="254" t="s">
        <v>52</v>
      </c>
      <c r="D46" s="254"/>
      <c r="E46" s="254"/>
      <c r="F46" s="254"/>
      <c r="G46" s="254"/>
      <c r="H46" s="255"/>
    </row>
    <row r="47" spans="1:8" s="4" customFormat="1" ht="12.75">
      <c r="A47" s="46"/>
      <c r="B47" s="81" t="s">
        <v>50</v>
      </c>
      <c r="C47" s="41" t="s">
        <v>208</v>
      </c>
      <c r="D47" s="76">
        <v>955</v>
      </c>
      <c r="E47" s="77" t="s">
        <v>44</v>
      </c>
      <c r="F47" s="200"/>
      <c r="G47" s="200"/>
      <c r="H47" s="78">
        <f>SUM(F47,G47)*D47</f>
        <v>0</v>
      </c>
    </row>
    <row r="48" spans="1:8" s="4" customFormat="1" ht="12.75">
      <c r="A48" s="46"/>
      <c r="B48" s="81" t="s">
        <v>93</v>
      </c>
      <c r="C48" s="41" t="s">
        <v>567</v>
      </c>
      <c r="D48" s="76">
        <v>25</v>
      </c>
      <c r="E48" s="77" t="s">
        <v>44</v>
      </c>
      <c r="F48" s="200"/>
      <c r="G48" s="200"/>
      <c r="H48" s="78">
        <f>SUM(F48,G48)*D48</f>
        <v>0</v>
      </c>
    </row>
    <row r="49" spans="1:8" s="4" customFormat="1" ht="12.75">
      <c r="A49" s="46"/>
      <c r="B49" s="81" t="s">
        <v>109</v>
      </c>
      <c r="C49" s="41" t="s">
        <v>568</v>
      </c>
      <c r="D49" s="76">
        <v>60</v>
      </c>
      <c r="E49" s="77" t="s">
        <v>44</v>
      </c>
      <c r="F49" s="200"/>
      <c r="G49" s="200"/>
      <c r="H49" s="78">
        <f>SUM(F49,G49)*D49</f>
        <v>0</v>
      </c>
    </row>
    <row r="50" spans="1:8" s="56" customFormat="1" ht="12.75">
      <c r="A50" s="45"/>
      <c r="B50" s="74" t="s">
        <v>51</v>
      </c>
      <c r="C50" s="254" t="s">
        <v>204</v>
      </c>
      <c r="D50" s="254"/>
      <c r="E50" s="254"/>
      <c r="F50" s="254"/>
      <c r="G50" s="254"/>
      <c r="H50" s="255"/>
    </row>
    <row r="51" spans="1:8" s="56" customFormat="1" ht="12.75">
      <c r="A51" s="46"/>
      <c r="B51" s="81" t="s">
        <v>53</v>
      </c>
      <c r="C51" s="41" t="s">
        <v>617</v>
      </c>
      <c r="D51" s="76">
        <v>757</v>
      </c>
      <c r="E51" s="77" t="s">
        <v>44</v>
      </c>
      <c r="F51" s="200"/>
      <c r="G51" s="200"/>
      <c r="H51" s="78">
        <f>SUM(F51,G51)*D51</f>
        <v>0</v>
      </c>
    </row>
    <row r="52" spans="1:8" s="56" customFormat="1" ht="12.75">
      <c r="A52" s="46"/>
      <c r="B52" s="81" t="s">
        <v>54</v>
      </c>
      <c r="C52" s="41" t="s">
        <v>616</v>
      </c>
      <c r="D52" s="76">
        <v>143</v>
      </c>
      <c r="E52" s="77" t="s">
        <v>44</v>
      </c>
      <c r="F52" s="200"/>
      <c r="G52" s="200"/>
      <c r="H52" s="78">
        <f>SUM(F52,G52)*D52</f>
        <v>0</v>
      </c>
    </row>
    <row r="53" spans="1:8" s="4" customFormat="1" ht="12.75">
      <c r="A53" s="46"/>
      <c r="B53" s="81" t="s">
        <v>94</v>
      </c>
      <c r="C53" s="41" t="s">
        <v>58</v>
      </c>
      <c r="D53" s="76"/>
      <c r="E53" s="77"/>
      <c r="F53" s="21"/>
      <c r="G53" s="21"/>
      <c r="H53" s="78"/>
    </row>
    <row r="54" spans="1:8" s="4" customFormat="1" ht="25.5">
      <c r="A54" s="46"/>
      <c r="B54" s="81" t="s">
        <v>613</v>
      </c>
      <c r="C54" s="41" t="s">
        <v>618</v>
      </c>
      <c r="D54" s="76">
        <v>757</v>
      </c>
      <c r="E54" s="77" t="s">
        <v>44</v>
      </c>
      <c r="F54" s="200"/>
      <c r="G54" s="200"/>
      <c r="H54" s="78">
        <f aca="true" t="shared" si="2" ref="H54:H60">SUM(F54,G54)*D54</f>
        <v>0</v>
      </c>
    </row>
    <row r="55" spans="1:8" s="4" customFormat="1" ht="12.75">
      <c r="A55" s="46"/>
      <c r="B55" s="81" t="s">
        <v>614</v>
      </c>
      <c r="C55" s="41" t="s">
        <v>611</v>
      </c>
      <c r="D55" s="76">
        <v>143</v>
      </c>
      <c r="E55" s="77" t="s">
        <v>44</v>
      </c>
      <c r="F55" s="200"/>
      <c r="G55" s="200"/>
      <c r="H55" s="78">
        <f t="shared" si="2"/>
        <v>0</v>
      </c>
    </row>
    <row r="56" spans="1:8" s="4" customFormat="1" ht="12.75">
      <c r="A56" s="46"/>
      <c r="B56" s="81" t="s">
        <v>746</v>
      </c>
      <c r="C56" s="41" t="s">
        <v>612</v>
      </c>
      <c r="D56" s="76">
        <v>4.5</v>
      </c>
      <c r="E56" s="77" t="s">
        <v>59</v>
      </c>
      <c r="F56" s="200"/>
      <c r="G56" s="200"/>
      <c r="H56" s="78">
        <f t="shared" si="2"/>
        <v>0</v>
      </c>
    </row>
    <row r="57" spans="1:8" s="4" customFormat="1" ht="12.75">
      <c r="A57" s="46"/>
      <c r="B57" s="81" t="s">
        <v>747</v>
      </c>
      <c r="C57" s="41" t="s">
        <v>209</v>
      </c>
      <c r="D57" s="76">
        <v>70</v>
      </c>
      <c r="E57" s="77" t="s">
        <v>103</v>
      </c>
      <c r="F57" s="200"/>
      <c r="G57" s="200"/>
      <c r="H57" s="78">
        <f t="shared" si="2"/>
        <v>0</v>
      </c>
    </row>
    <row r="58" spans="1:8" s="4" customFormat="1" ht="12.75">
      <c r="A58" s="46"/>
      <c r="B58" s="81" t="s">
        <v>748</v>
      </c>
      <c r="C58" s="41" t="s">
        <v>210</v>
      </c>
      <c r="D58" s="76">
        <v>38</v>
      </c>
      <c r="E58" s="77" t="s">
        <v>103</v>
      </c>
      <c r="F58" s="200"/>
      <c r="G58" s="200"/>
      <c r="H58" s="37">
        <f t="shared" si="2"/>
        <v>0</v>
      </c>
    </row>
    <row r="59" spans="1:8" s="4" customFormat="1" ht="12.75">
      <c r="A59" s="46"/>
      <c r="B59" s="81" t="s">
        <v>749</v>
      </c>
      <c r="C59" s="41" t="s">
        <v>557</v>
      </c>
      <c r="D59" s="76">
        <v>77</v>
      </c>
      <c r="E59" s="77" t="s">
        <v>103</v>
      </c>
      <c r="F59" s="200"/>
      <c r="G59" s="200"/>
      <c r="H59" s="37">
        <f t="shared" si="2"/>
        <v>0</v>
      </c>
    </row>
    <row r="60" spans="1:8" s="4" customFormat="1" ht="25.5">
      <c r="A60" s="46"/>
      <c r="B60" s="81" t="s">
        <v>750</v>
      </c>
      <c r="C60" s="41" t="s">
        <v>555</v>
      </c>
      <c r="D60" s="76">
        <v>24</v>
      </c>
      <c r="E60" s="77" t="s">
        <v>44</v>
      </c>
      <c r="F60" s="21" t="s">
        <v>593</v>
      </c>
      <c r="G60" s="200"/>
      <c r="H60" s="37">
        <f t="shared" si="2"/>
        <v>0</v>
      </c>
    </row>
    <row r="61" spans="1:76" s="85" customFormat="1" ht="12.75">
      <c r="A61" s="82"/>
      <c r="B61" s="41" t="s">
        <v>96</v>
      </c>
      <c r="C61" s="41" t="s">
        <v>316</v>
      </c>
      <c r="D61" s="83"/>
      <c r="E61" s="84"/>
      <c r="F61" s="25"/>
      <c r="G61" s="25"/>
      <c r="H61" s="78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s="85" customFormat="1" ht="12.75">
      <c r="A62" s="82"/>
      <c r="B62" s="41" t="s">
        <v>751</v>
      </c>
      <c r="C62" s="41" t="s">
        <v>619</v>
      </c>
      <c r="D62" s="83">
        <v>225</v>
      </c>
      <c r="E62" s="77" t="s">
        <v>59</v>
      </c>
      <c r="F62" s="200"/>
      <c r="G62" s="200"/>
      <c r="H62" s="78">
        <f>SUM(F62,G62)*D62</f>
        <v>0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s="85" customFormat="1" ht="12.75">
      <c r="A63" s="82"/>
      <c r="B63" s="41" t="s">
        <v>752</v>
      </c>
      <c r="C63" s="41" t="s">
        <v>615</v>
      </c>
      <c r="D63" s="83">
        <v>165</v>
      </c>
      <c r="E63" s="77" t="s">
        <v>59</v>
      </c>
      <c r="F63" s="200"/>
      <c r="G63" s="200"/>
      <c r="H63" s="78">
        <f>SUM(F63,G63)*D63</f>
        <v>0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s="85" customFormat="1" ht="12.75">
      <c r="A64" s="82"/>
      <c r="B64" s="41" t="s">
        <v>97</v>
      </c>
      <c r="C64" s="41" t="s">
        <v>629</v>
      </c>
      <c r="D64" s="83">
        <v>50</v>
      </c>
      <c r="E64" s="77" t="s">
        <v>59</v>
      </c>
      <c r="F64" s="200"/>
      <c r="G64" s="200"/>
      <c r="H64" s="78">
        <f>SUM(F64,G64)*D64</f>
        <v>0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s="86" customFormat="1" ht="12.75">
      <c r="A65" s="82"/>
      <c r="B65" s="41" t="s">
        <v>140</v>
      </c>
      <c r="C65" s="41" t="s">
        <v>569</v>
      </c>
      <c r="D65" s="83">
        <v>2</v>
      </c>
      <c r="E65" s="77" t="s">
        <v>207</v>
      </c>
      <c r="F65" s="200"/>
      <c r="G65" s="200"/>
      <c r="H65" s="78">
        <f>SUM(F65,G65)*D65</f>
        <v>0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s="86" customFormat="1" ht="12.75">
      <c r="A66" s="45"/>
      <c r="B66" s="74" t="s">
        <v>56</v>
      </c>
      <c r="C66" s="254" t="s">
        <v>317</v>
      </c>
      <c r="D66" s="254"/>
      <c r="E66" s="254"/>
      <c r="F66" s="254"/>
      <c r="G66" s="254"/>
      <c r="H66" s="25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s="86" customFormat="1" ht="12.75">
      <c r="A67" s="46"/>
      <c r="B67" s="81" t="s">
        <v>57</v>
      </c>
      <c r="C67" s="41" t="s">
        <v>711</v>
      </c>
      <c r="D67" s="52"/>
      <c r="E67" s="44"/>
      <c r="F67" s="52"/>
      <c r="G67" s="52"/>
      <c r="H67" s="87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s="86" customFormat="1" ht="12.75">
      <c r="A68" s="46"/>
      <c r="B68" s="81" t="s">
        <v>318</v>
      </c>
      <c r="C68" s="41" t="s">
        <v>712</v>
      </c>
      <c r="D68" s="76">
        <v>400</v>
      </c>
      <c r="E68" s="77" t="s">
        <v>44</v>
      </c>
      <c r="F68" s="27"/>
      <c r="G68" s="28"/>
      <c r="H68" s="78">
        <f aca="true" t="shared" si="3" ref="H68:H73">SUM(F68,G68)*D68</f>
        <v>0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s="86" customFormat="1" ht="12.75">
      <c r="A69" s="46"/>
      <c r="B69" s="81" t="s">
        <v>319</v>
      </c>
      <c r="C69" s="44" t="s">
        <v>707</v>
      </c>
      <c r="D69" s="76">
        <v>400</v>
      </c>
      <c r="E69" s="77" t="s">
        <v>44</v>
      </c>
      <c r="F69" s="27"/>
      <c r="G69" s="28"/>
      <c r="H69" s="78">
        <f t="shared" si="3"/>
        <v>0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s="86" customFormat="1" ht="12.75">
      <c r="A70" s="46"/>
      <c r="B70" s="81" t="s">
        <v>320</v>
      </c>
      <c r="C70" s="44" t="s">
        <v>708</v>
      </c>
      <c r="D70" s="76">
        <v>1240</v>
      </c>
      <c r="E70" s="76" t="s">
        <v>59</v>
      </c>
      <c r="F70" s="27"/>
      <c r="G70" s="28"/>
      <c r="H70" s="78">
        <f t="shared" si="3"/>
        <v>0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s="86" customFormat="1" ht="12.75">
      <c r="A71" s="46"/>
      <c r="B71" s="81" t="s">
        <v>321</v>
      </c>
      <c r="C71" s="44" t="s">
        <v>709</v>
      </c>
      <c r="D71" s="76">
        <v>100</v>
      </c>
      <c r="E71" s="76" t="s">
        <v>59</v>
      </c>
      <c r="F71" s="27"/>
      <c r="G71" s="28"/>
      <c r="H71" s="78">
        <f t="shared" si="3"/>
        <v>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s="86" customFormat="1" ht="12.75">
      <c r="A72" s="46"/>
      <c r="B72" s="81" t="s">
        <v>714</v>
      </c>
      <c r="C72" s="41" t="s">
        <v>713</v>
      </c>
      <c r="D72" s="76">
        <v>15</v>
      </c>
      <c r="E72" s="77" t="s">
        <v>55</v>
      </c>
      <c r="F72" s="200"/>
      <c r="G72" s="200"/>
      <c r="H72" s="78">
        <f t="shared" si="3"/>
        <v>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s="86" customFormat="1" ht="12.75">
      <c r="A73" s="46"/>
      <c r="B73" s="81" t="s">
        <v>723</v>
      </c>
      <c r="C73" s="41" t="s">
        <v>722</v>
      </c>
      <c r="D73" s="76">
        <v>400</v>
      </c>
      <c r="E73" s="77" t="s">
        <v>44</v>
      </c>
      <c r="F73" s="21" t="s">
        <v>593</v>
      </c>
      <c r="G73" s="200"/>
      <c r="H73" s="78">
        <f t="shared" si="3"/>
        <v>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76" s="86" customFormat="1" ht="12.75">
      <c r="A74" s="46"/>
      <c r="B74" s="81" t="s">
        <v>60</v>
      </c>
      <c r="C74" s="41" t="s">
        <v>715</v>
      </c>
      <c r="D74" s="76"/>
      <c r="E74" s="77"/>
      <c r="F74" s="21"/>
      <c r="G74" s="21"/>
      <c r="H74" s="7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</row>
    <row r="75" spans="1:76" s="86" customFormat="1" ht="12.75">
      <c r="A75" s="46"/>
      <c r="B75" s="81" t="s">
        <v>622</v>
      </c>
      <c r="C75" s="41" t="s">
        <v>716</v>
      </c>
      <c r="D75" s="76">
        <v>128</v>
      </c>
      <c r="E75" s="77" t="s">
        <v>44</v>
      </c>
      <c r="F75" s="27"/>
      <c r="G75" s="28"/>
      <c r="H75" s="78">
        <f aca="true" t="shared" si="4" ref="H75:H80">SUM(F75,G75)*D75</f>
        <v>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</row>
    <row r="76" spans="1:76" s="86" customFormat="1" ht="12.75">
      <c r="A76" s="46"/>
      <c r="B76" s="81" t="s">
        <v>717</v>
      </c>
      <c r="C76" s="44" t="s">
        <v>707</v>
      </c>
      <c r="D76" s="76">
        <v>162</v>
      </c>
      <c r="E76" s="77" t="s">
        <v>44</v>
      </c>
      <c r="F76" s="27"/>
      <c r="G76" s="28"/>
      <c r="H76" s="78">
        <f t="shared" si="4"/>
        <v>0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</row>
    <row r="77" spans="1:76" s="86" customFormat="1" ht="12.75">
      <c r="A77" s="46"/>
      <c r="B77" s="81" t="s">
        <v>718</v>
      </c>
      <c r="C77" s="44" t="s">
        <v>708</v>
      </c>
      <c r="D77" s="76">
        <v>26</v>
      </c>
      <c r="E77" s="76" t="s">
        <v>59</v>
      </c>
      <c r="F77" s="27"/>
      <c r="G77" s="28"/>
      <c r="H77" s="78">
        <f t="shared" si="4"/>
        <v>0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</row>
    <row r="78" spans="1:76" s="86" customFormat="1" ht="12.75">
      <c r="A78" s="46"/>
      <c r="B78" s="81" t="s">
        <v>760</v>
      </c>
      <c r="C78" s="41" t="s">
        <v>713</v>
      </c>
      <c r="D78" s="76">
        <v>2</v>
      </c>
      <c r="E78" s="77" t="s">
        <v>55</v>
      </c>
      <c r="F78" s="200"/>
      <c r="G78" s="200"/>
      <c r="H78" s="78">
        <f t="shared" si="4"/>
        <v>0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</row>
    <row r="79" spans="1:76" s="86" customFormat="1" ht="12.75">
      <c r="A79" s="46"/>
      <c r="B79" s="81" t="s">
        <v>719</v>
      </c>
      <c r="C79" s="44" t="s">
        <v>710</v>
      </c>
      <c r="D79" s="76">
        <v>14</v>
      </c>
      <c r="E79" s="76" t="s">
        <v>59</v>
      </c>
      <c r="F79" s="200"/>
      <c r="G79" s="200"/>
      <c r="H79" s="78">
        <f t="shared" si="4"/>
        <v>0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</row>
    <row r="80" spans="1:76" s="86" customFormat="1" ht="12.75">
      <c r="A80" s="46"/>
      <c r="B80" s="81" t="s">
        <v>720</v>
      </c>
      <c r="C80" s="44" t="s">
        <v>722</v>
      </c>
      <c r="D80" s="76">
        <v>128</v>
      </c>
      <c r="E80" s="77" t="s">
        <v>44</v>
      </c>
      <c r="F80" s="200"/>
      <c r="G80" s="200"/>
      <c r="H80" s="78">
        <f t="shared" si="4"/>
        <v>0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</row>
    <row r="81" spans="1:76" s="86" customFormat="1" ht="12.75">
      <c r="A81" s="46"/>
      <c r="B81" s="81" t="s">
        <v>61</v>
      </c>
      <c r="C81" s="41" t="s">
        <v>623</v>
      </c>
      <c r="D81" s="76"/>
      <c r="E81" s="88"/>
      <c r="F81" s="21"/>
      <c r="G81" s="21"/>
      <c r="H81" s="78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</row>
    <row r="82" spans="1:76" s="86" customFormat="1" ht="25.5">
      <c r="A82" s="46"/>
      <c r="B82" s="81" t="s">
        <v>721</v>
      </c>
      <c r="C82" s="41" t="s">
        <v>624</v>
      </c>
      <c r="D82" s="76">
        <v>35</v>
      </c>
      <c r="E82" s="77" t="s">
        <v>44</v>
      </c>
      <c r="F82" s="200"/>
      <c r="G82" s="200"/>
      <c r="H82" s="78">
        <f>SUM(F82,G82)*D82</f>
        <v>0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</row>
    <row r="83" spans="1:76" s="86" customFormat="1" ht="12.75">
      <c r="A83" s="46"/>
      <c r="B83" s="81" t="s">
        <v>348</v>
      </c>
      <c r="C83" s="41" t="s">
        <v>730</v>
      </c>
      <c r="D83" s="76"/>
      <c r="E83" s="77"/>
      <c r="F83" s="21"/>
      <c r="G83" s="21"/>
      <c r="H83" s="78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</row>
    <row r="84" spans="1:76" s="86" customFormat="1" ht="12.75">
      <c r="A84" s="46"/>
      <c r="B84" s="81" t="s">
        <v>731</v>
      </c>
      <c r="C84" s="41" t="s">
        <v>728</v>
      </c>
      <c r="D84" s="76">
        <v>20</v>
      </c>
      <c r="E84" s="77" t="s">
        <v>44</v>
      </c>
      <c r="F84" s="200"/>
      <c r="G84" s="200"/>
      <c r="H84" s="78">
        <f>SUM(F84,G84)*D84</f>
        <v>0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</row>
    <row r="85" spans="1:76" s="86" customFormat="1" ht="12.75">
      <c r="A85" s="46"/>
      <c r="B85" s="81" t="s">
        <v>732</v>
      </c>
      <c r="C85" s="41" t="s">
        <v>729</v>
      </c>
      <c r="D85" s="76">
        <v>20</v>
      </c>
      <c r="E85" s="77" t="s">
        <v>44</v>
      </c>
      <c r="F85" s="200"/>
      <c r="G85" s="200"/>
      <c r="H85" s="78">
        <f>SUM(F85,G85)*D85</f>
        <v>0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</row>
    <row r="86" spans="1:76" s="86" customFormat="1" ht="12.75">
      <c r="A86" s="46"/>
      <c r="B86" s="81" t="s">
        <v>398</v>
      </c>
      <c r="C86" s="41" t="s">
        <v>672</v>
      </c>
      <c r="D86" s="76">
        <v>88</v>
      </c>
      <c r="E86" s="77" t="s">
        <v>59</v>
      </c>
      <c r="F86" s="200"/>
      <c r="G86" s="200"/>
      <c r="H86" s="78">
        <f>SUM(F86,G86)*D86</f>
        <v>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</row>
    <row r="87" spans="1:76" s="56" customFormat="1" ht="12.75">
      <c r="A87" s="45"/>
      <c r="B87" s="74" t="s">
        <v>62</v>
      </c>
      <c r="C87" s="254" t="s">
        <v>49</v>
      </c>
      <c r="D87" s="254"/>
      <c r="E87" s="254"/>
      <c r="F87" s="254"/>
      <c r="G87" s="254"/>
      <c r="H87" s="255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</row>
    <row r="88" spans="1:8" s="4" customFormat="1" ht="12.75">
      <c r="A88" s="46"/>
      <c r="B88" s="81" t="s">
        <v>63</v>
      </c>
      <c r="C88" s="41" t="s">
        <v>322</v>
      </c>
      <c r="D88" s="76">
        <v>108</v>
      </c>
      <c r="E88" s="77" t="s">
        <v>44</v>
      </c>
      <c r="F88" s="200"/>
      <c r="G88" s="200"/>
      <c r="H88" s="78">
        <f>SUM(F88,G88)*D88</f>
        <v>0</v>
      </c>
    </row>
    <row r="89" spans="1:14" s="4" customFormat="1" ht="12.75">
      <c r="A89" s="46"/>
      <c r="B89" s="81" t="s">
        <v>323</v>
      </c>
      <c r="C89" s="41" t="s">
        <v>324</v>
      </c>
      <c r="D89" s="76">
        <v>236</v>
      </c>
      <c r="E89" s="77" t="s">
        <v>44</v>
      </c>
      <c r="F89" s="200"/>
      <c r="G89" s="200"/>
      <c r="H89" s="37">
        <f>SUM(F89,G89)*D89</f>
        <v>0</v>
      </c>
      <c r="I89" s="89"/>
      <c r="K89" s="90"/>
      <c r="L89" s="90"/>
      <c r="M89" s="90"/>
      <c r="N89" s="90"/>
    </row>
    <row r="90" spans="1:8" s="4" customFormat="1" ht="12.75">
      <c r="A90" s="46"/>
      <c r="B90" s="81" t="s">
        <v>665</v>
      </c>
      <c r="C90" s="91" t="s">
        <v>690</v>
      </c>
      <c r="D90" s="92">
        <v>42</v>
      </c>
      <c r="E90" s="77" t="s">
        <v>44</v>
      </c>
      <c r="F90" s="201"/>
      <c r="G90" s="201"/>
      <c r="H90" s="37">
        <f>SUM(F90,G90)*D90</f>
        <v>0</v>
      </c>
    </row>
    <row r="91" spans="1:13" s="4" customFormat="1" ht="12.75">
      <c r="A91" s="46"/>
      <c r="B91" s="81" t="s">
        <v>753</v>
      </c>
      <c r="C91" s="41" t="s">
        <v>666</v>
      </c>
      <c r="D91" s="76">
        <v>2</v>
      </c>
      <c r="E91" s="77" t="s">
        <v>219</v>
      </c>
      <c r="F91" s="200"/>
      <c r="G91" s="200"/>
      <c r="H91" s="37">
        <f>SUM(F91,G91)*D91</f>
        <v>0</v>
      </c>
      <c r="L91" s="93"/>
      <c r="M91" s="93"/>
    </row>
    <row r="92" spans="1:8" s="56" customFormat="1" ht="12.75">
      <c r="A92" s="45"/>
      <c r="B92" s="74" t="s">
        <v>64</v>
      </c>
      <c r="C92" s="254" t="s">
        <v>211</v>
      </c>
      <c r="D92" s="254"/>
      <c r="E92" s="254"/>
      <c r="F92" s="254"/>
      <c r="G92" s="254"/>
      <c r="H92" s="255"/>
    </row>
    <row r="93" spans="1:8" s="56" customFormat="1" ht="12.75">
      <c r="A93" s="46"/>
      <c r="B93" s="81" t="s">
        <v>66</v>
      </c>
      <c r="C93" s="41" t="s">
        <v>325</v>
      </c>
      <c r="D93" s="76">
        <v>316</v>
      </c>
      <c r="E93" s="77" t="s">
        <v>44</v>
      </c>
      <c r="F93" s="200"/>
      <c r="G93" s="200"/>
      <c r="H93" s="78">
        <f>SUM(F93,G93)*D93</f>
        <v>0</v>
      </c>
    </row>
    <row r="94" spans="1:8" s="4" customFormat="1" ht="12.75">
      <c r="A94" s="46"/>
      <c r="B94" s="81" t="s">
        <v>68</v>
      </c>
      <c r="C94" s="41" t="s">
        <v>326</v>
      </c>
      <c r="D94" s="76">
        <v>316</v>
      </c>
      <c r="E94" s="77" t="s">
        <v>44</v>
      </c>
      <c r="F94" s="200"/>
      <c r="G94" s="200"/>
      <c r="H94" s="78">
        <f>SUM(F94,G94)*D94</f>
        <v>0</v>
      </c>
    </row>
    <row r="95" spans="1:8" s="4" customFormat="1" ht="12.75">
      <c r="A95" s="46"/>
      <c r="B95" s="44" t="s">
        <v>203</v>
      </c>
      <c r="C95" s="41" t="s">
        <v>327</v>
      </c>
      <c r="D95" s="76">
        <v>316</v>
      </c>
      <c r="E95" s="77" t="s">
        <v>44</v>
      </c>
      <c r="F95" s="200"/>
      <c r="G95" s="200"/>
      <c r="H95" s="78">
        <f>SUM(F95,G95)*D95</f>
        <v>0</v>
      </c>
    </row>
    <row r="96" spans="1:8" s="4" customFormat="1" ht="12.75">
      <c r="A96" s="46"/>
      <c r="B96" s="81" t="s">
        <v>668</v>
      </c>
      <c r="C96" s="41" t="s">
        <v>688</v>
      </c>
      <c r="D96" s="76">
        <v>220</v>
      </c>
      <c r="E96" s="77" t="s">
        <v>44</v>
      </c>
      <c r="F96" s="200"/>
      <c r="G96" s="200"/>
      <c r="H96" s="37">
        <f>SUM(F96,G96)*D96</f>
        <v>0</v>
      </c>
    </row>
    <row r="97" spans="1:8" s="4" customFormat="1" ht="12.75">
      <c r="A97" s="46"/>
      <c r="B97" s="81" t="s">
        <v>689</v>
      </c>
      <c r="C97" s="41" t="s">
        <v>669</v>
      </c>
      <c r="D97" s="76">
        <v>107</v>
      </c>
      <c r="E97" s="77" t="s">
        <v>59</v>
      </c>
      <c r="F97" s="200"/>
      <c r="G97" s="200"/>
      <c r="H97" s="78">
        <f>SUM(F97,G97)*D97</f>
        <v>0</v>
      </c>
    </row>
    <row r="98" spans="1:8" s="56" customFormat="1" ht="12.75">
      <c r="A98" s="45"/>
      <c r="B98" s="74" t="s">
        <v>70</v>
      </c>
      <c r="C98" s="254" t="s">
        <v>65</v>
      </c>
      <c r="D98" s="254"/>
      <c r="E98" s="254"/>
      <c r="F98" s="254"/>
      <c r="G98" s="254"/>
      <c r="H98" s="255"/>
    </row>
    <row r="99" spans="1:8" s="4" customFormat="1" ht="12.75">
      <c r="A99" s="46"/>
      <c r="B99" s="81" t="s">
        <v>72</v>
      </c>
      <c r="C99" s="41" t="s">
        <v>67</v>
      </c>
      <c r="D99" s="94"/>
      <c r="E99" s="44"/>
      <c r="F99" s="52"/>
      <c r="G99" s="52"/>
      <c r="H99" s="87"/>
    </row>
    <row r="100" spans="1:8" s="4" customFormat="1" ht="24.75" customHeight="1">
      <c r="A100" s="46"/>
      <c r="B100" s="81" t="s">
        <v>328</v>
      </c>
      <c r="C100" s="41" t="s">
        <v>329</v>
      </c>
      <c r="D100" s="76">
        <v>4</v>
      </c>
      <c r="E100" s="77" t="s">
        <v>219</v>
      </c>
      <c r="F100" s="200"/>
      <c r="G100" s="200"/>
      <c r="H100" s="78">
        <f>SUM(F100,G100)*D100</f>
        <v>0</v>
      </c>
    </row>
    <row r="101" spans="1:8" s="4" customFormat="1" ht="25.5">
      <c r="A101" s="46"/>
      <c r="B101" s="81" t="s">
        <v>330</v>
      </c>
      <c r="C101" s="41" t="s">
        <v>682</v>
      </c>
      <c r="D101" s="76">
        <v>10</v>
      </c>
      <c r="E101" s="77" t="s">
        <v>55</v>
      </c>
      <c r="F101" s="200"/>
      <c r="G101" s="200"/>
      <c r="H101" s="78">
        <f>SUM(F101,G101)*D101</f>
        <v>0</v>
      </c>
    </row>
    <row r="102" spans="1:8" s="4" customFormat="1" ht="25.5">
      <c r="A102" s="46"/>
      <c r="B102" s="81" t="s">
        <v>331</v>
      </c>
      <c r="C102" s="41" t="s">
        <v>683</v>
      </c>
      <c r="D102" s="76">
        <v>4</v>
      </c>
      <c r="E102" s="77" t="s">
        <v>55</v>
      </c>
      <c r="F102" s="200"/>
      <c r="G102" s="200"/>
      <c r="H102" s="78">
        <f>SUM(F102,G102)*D102</f>
        <v>0</v>
      </c>
    </row>
    <row r="103" spans="1:8" s="4" customFormat="1" ht="12.75">
      <c r="A103" s="46"/>
      <c r="B103" s="81" t="s">
        <v>659</v>
      </c>
      <c r="C103" s="41" t="s">
        <v>684</v>
      </c>
      <c r="D103" s="76">
        <v>12</v>
      </c>
      <c r="E103" s="77" t="s">
        <v>55</v>
      </c>
      <c r="F103" s="200"/>
      <c r="G103" s="200"/>
      <c r="H103" s="78">
        <f>SUM(F103,G103)*D103</f>
        <v>0</v>
      </c>
    </row>
    <row r="104" spans="1:8" s="4" customFormat="1" ht="12.75">
      <c r="A104" s="46"/>
      <c r="B104" s="81" t="s">
        <v>73</v>
      </c>
      <c r="C104" s="41" t="s">
        <v>69</v>
      </c>
      <c r="D104" s="76"/>
      <c r="E104" s="77"/>
      <c r="F104" s="21"/>
      <c r="G104" s="21"/>
      <c r="H104" s="78"/>
    </row>
    <row r="105" spans="1:8" s="4" customFormat="1" ht="12.75">
      <c r="A105" s="46"/>
      <c r="B105" s="81" t="s">
        <v>332</v>
      </c>
      <c r="C105" s="41" t="s">
        <v>333</v>
      </c>
      <c r="D105" s="76">
        <v>330</v>
      </c>
      <c r="E105" s="77" t="s">
        <v>123</v>
      </c>
      <c r="F105" s="200"/>
      <c r="G105" s="200"/>
      <c r="H105" s="78">
        <f>SUM(F105,G105)*D105</f>
        <v>0</v>
      </c>
    </row>
    <row r="106" spans="1:8" s="4" customFormat="1" ht="12.75">
      <c r="A106" s="46"/>
      <c r="B106" s="81" t="s">
        <v>334</v>
      </c>
      <c r="C106" s="41" t="s">
        <v>497</v>
      </c>
      <c r="D106" s="76">
        <v>12</v>
      </c>
      <c r="E106" s="77" t="s">
        <v>44</v>
      </c>
      <c r="F106" s="200"/>
      <c r="G106" s="200"/>
      <c r="H106" s="78">
        <f>SUM(F106,G106)*D106</f>
        <v>0</v>
      </c>
    </row>
    <row r="107" spans="1:8" s="4" customFormat="1" ht="25.5">
      <c r="A107" s="46"/>
      <c r="B107" s="81" t="s">
        <v>498</v>
      </c>
      <c r="C107" s="41" t="s">
        <v>676</v>
      </c>
      <c r="D107" s="76">
        <v>97</v>
      </c>
      <c r="E107" s="77" t="s">
        <v>44</v>
      </c>
      <c r="F107" s="200"/>
      <c r="G107" s="200"/>
      <c r="H107" s="78">
        <f>SUM(F107,G107)*D107</f>
        <v>0</v>
      </c>
    </row>
    <row r="108" spans="1:8" s="4" customFormat="1" ht="25.5">
      <c r="A108" s="46"/>
      <c r="B108" s="81" t="s">
        <v>677</v>
      </c>
      <c r="C108" s="41" t="s">
        <v>675</v>
      </c>
      <c r="D108" s="76">
        <v>2</v>
      </c>
      <c r="E108" s="77" t="s">
        <v>55</v>
      </c>
      <c r="F108" s="200"/>
      <c r="G108" s="200"/>
      <c r="H108" s="78">
        <f>SUM(F108,G108)*D108</f>
        <v>0</v>
      </c>
    </row>
    <row r="109" spans="1:8" s="4" customFormat="1" ht="25.5">
      <c r="A109" s="46"/>
      <c r="B109" s="81" t="s">
        <v>678</v>
      </c>
      <c r="C109" s="41" t="s">
        <v>627</v>
      </c>
      <c r="D109" s="76">
        <v>110</v>
      </c>
      <c r="E109" s="77" t="s">
        <v>59</v>
      </c>
      <c r="F109" s="200"/>
      <c r="G109" s="200"/>
      <c r="H109" s="78">
        <f>SUM(F109,G109)*D109</f>
        <v>0</v>
      </c>
    </row>
    <row r="110" spans="1:8" s="4" customFormat="1" ht="12.75">
      <c r="A110" s="46"/>
      <c r="B110" s="81" t="s">
        <v>335</v>
      </c>
      <c r="C110" s="41" t="s">
        <v>212</v>
      </c>
      <c r="D110" s="95"/>
      <c r="E110" s="77"/>
      <c r="F110" s="21"/>
      <c r="G110" s="21"/>
      <c r="H110" s="78"/>
    </row>
    <row r="111" spans="1:8" s="4" customFormat="1" ht="12.75">
      <c r="A111" s="46"/>
      <c r="B111" s="81" t="s">
        <v>336</v>
      </c>
      <c r="C111" s="41" t="s">
        <v>337</v>
      </c>
      <c r="D111" s="76">
        <v>15</v>
      </c>
      <c r="E111" s="77" t="s">
        <v>44</v>
      </c>
      <c r="F111" s="200"/>
      <c r="G111" s="200"/>
      <c r="H111" s="78">
        <f>SUM(F111,G111)*D111</f>
        <v>0</v>
      </c>
    </row>
    <row r="112" spans="1:8" s="4" customFormat="1" ht="12.75">
      <c r="A112" s="46"/>
      <c r="B112" s="81" t="s">
        <v>632</v>
      </c>
      <c r="C112" s="41" t="s">
        <v>660</v>
      </c>
      <c r="D112" s="76">
        <v>227</v>
      </c>
      <c r="E112" s="77" t="s">
        <v>44</v>
      </c>
      <c r="F112" s="200"/>
      <c r="G112" s="200"/>
      <c r="H112" s="78">
        <f>SUM(F112,G112)*D112</f>
        <v>0</v>
      </c>
    </row>
    <row r="113" spans="1:8" s="4" customFormat="1" ht="12.75">
      <c r="A113" s="46"/>
      <c r="B113" s="81" t="s">
        <v>633</v>
      </c>
      <c r="C113" s="41" t="s">
        <v>630</v>
      </c>
      <c r="D113" s="76">
        <v>1</v>
      </c>
      <c r="E113" s="77" t="s">
        <v>55</v>
      </c>
      <c r="F113" s="200"/>
      <c r="G113" s="200"/>
      <c r="H113" s="78">
        <f>SUM(F113,G113)*D113</f>
        <v>0</v>
      </c>
    </row>
    <row r="114" spans="1:8" s="4" customFormat="1" ht="12.75">
      <c r="A114" s="46"/>
      <c r="B114" s="81" t="s">
        <v>661</v>
      </c>
      <c r="C114" s="41" t="s">
        <v>674</v>
      </c>
      <c r="D114" s="76">
        <v>1</v>
      </c>
      <c r="E114" s="77" t="s">
        <v>55</v>
      </c>
      <c r="F114" s="200"/>
      <c r="G114" s="200"/>
      <c r="H114" s="78">
        <f>SUM(F114,G114)*D114</f>
        <v>0</v>
      </c>
    </row>
    <row r="115" spans="1:8" s="56" customFormat="1" ht="12.75">
      <c r="A115" s="45"/>
      <c r="B115" s="74" t="s">
        <v>74</v>
      </c>
      <c r="C115" s="254" t="s">
        <v>75</v>
      </c>
      <c r="D115" s="254"/>
      <c r="E115" s="254"/>
      <c r="F115" s="254"/>
      <c r="G115" s="254"/>
      <c r="H115" s="255"/>
    </row>
    <row r="116" spans="1:14" s="4" customFormat="1" ht="12.75">
      <c r="A116" s="46"/>
      <c r="B116" s="81" t="s">
        <v>76</v>
      </c>
      <c r="C116" s="41" t="s">
        <v>595</v>
      </c>
      <c r="D116" s="76">
        <v>1450</v>
      </c>
      <c r="E116" s="77" t="s">
        <v>44</v>
      </c>
      <c r="F116" s="200"/>
      <c r="G116" s="200"/>
      <c r="H116" s="78">
        <f>SUM(F116,G116)*D116</f>
        <v>0</v>
      </c>
      <c r="J116" s="56"/>
      <c r="K116" s="56"/>
      <c r="L116" s="56"/>
      <c r="N116" s="6"/>
    </row>
    <row r="117" spans="1:11" s="4" customFormat="1" ht="25.5">
      <c r="A117" s="46"/>
      <c r="B117" s="81" t="s">
        <v>558</v>
      </c>
      <c r="C117" s="41" t="s">
        <v>338</v>
      </c>
      <c r="D117" s="76">
        <v>60</v>
      </c>
      <c r="E117" s="77" t="s">
        <v>44</v>
      </c>
      <c r="F117" s="200"/>
      <c r="G117" s="200"/>
      <c r="H117" s="78">
        <f>SUM(F117,G117)*D117</f>
        <v>0</v>
      </c>
      <c r="K117" s="96"/>
    </row>
    <row r="118" spans="1:11" s="4" customFormat="1" ht="12.75">
      <c r="A118" s="46"/>
      <c r="B118" s="81" t="s">
        <v>559</v>
      </c>
      <c r="C118" s="41" t="s">
        <v>499</v>
      </c>
      <c r="D118" s="76">
        <v>200</v>
      </c>
      <c r="E118" s="77" t="s">
        <v>44</v>
      </c>
      <c r="F118" s="200"/>
      <c r="G118" s="200"/>
      <c r="H118" s="78">
        <f>SUM(F118,G118)*D118</f>
        <v>0</v>
      </c>
      <c r="K118" s="93"/>
    </row>
    <row r="119" spans="1:8" s="56" customFormat="1" ht="12.75">
      <c r="A119" s="45"/>
      <c r="B119" s="74" t="s">
        <v>77</v>
      </c>
      <c r="C119" s="254" t="s">
        <v>78</v>
      </c>
      <c r="D119" s="254"/>
      <c r="E119" s="254"/>
      <c r="F119" s="254"/>
      <c r="G119" s="254"/>
      <c r="H119" s="255"/>
    </row>
    <row r="120" spans="1:8" s="4" customFormat="1" ht="25.5">
      <c r="A120" s="46"/>
      <c r="B120" s="81" t="s">
        <v>79</v>
      </c>
      <c r="C120" s="41" t="s">
        <v>647</v>
      </c>
      <c r="D120" s="76">
        <v>4</v>
      </c>
      <c r="E120" s="77" t="s">
        <v>95</v>
      </c>
      <c r="F120" s="200"/>
      <c r="G120" s="200"/>
      <c r="H120" s="78">
        <f>SUM(F120,G120)*D120</f>
        <v>0</v>
      </c>
    </row>
    <row r="121" spans="1:8" s="4" customFormat="1" ht="12.75">
      <c r="A121" s="46"/>
      <c r="B121" s="81" t="s">
        <v>80</v>
      </c>
      <c r="C121" s="41" t="s">
        <v>645</v>
      </c>
      <c r="D121" s="76">
        <v>27</v>
      </c>
      <c r="E121" s="77" t="s">
        <v>55</v>
      </c>
      <c r="F121" s="21" t="s">
        <v>593</v>
      </c>
      <c r="G121" s="200"/>
      <c r="H121" s="78">
        <f>SUM(F121,G121)*D121</f>
        <v>0</v>
      </c>
    </row>
    <row r="122" spans="1:8" s="4" customFormat="1" ht="12.75">
      <c r="A122" s="46"/>
      <c r="B122" s="81" t="s">
        <v>81</v>
      </c>
      <c r="C122" s="41" t="s">
        <v>82</v>
      </c>
      <c r="D122" s="76">
        <v>1</v>
      </c>
      <c r="E122" s="77" t="s">
        <v>55</v>
      </c>
      <c r="F122" s="200"/>
      <c r="G122" s="200"/>
      <c r="H122" s="78">
        <f>SUM(F122,G122)*D122</f>
        <v>0</v>
      </c>
    </row>
    <row r="123" spans="1:8" s="4" customFormat="1" ht="42.75" customHeight="1">
      <c r="A123" s="46"/>
      <c r="B123" s="81" t="s">
        <v>560</v>
      </c>
      <c r="C123" s="41" t="s">
        <v>500</v>
      </c>
      <c r="D123" s="76">
        <v>140</v>
      </c>
      <c r="E123" s="77" t="s">
        <v>44</v>
      </c>
      <c r="F123" s="200"/>
      <c r="G123" s="200"/>
      <c r="H123" s="78">
        <f>SUM(F123,G123)*D123</f>
        <v>0</v>
      </c>
    </row>
    <row r="124" spans="1:8" s="4" customFormat="1" ht="12.75" customHeight="1">
      <c r="A124" s="46"/>
      <c r="B124" s="81" t="s">
        <v>646</v>
      </c>
      <c r="C124" s="41" t="s">
        <v>501</v>
      </c>
      <c r="D124" s="76">
        <v>46</v>
      </c>
      <c r="E124" s="77" t="s">
        <v>44</v>
      </c>
      <c r="F124" s="200"/>
      <c r="G124" s="200"/>
      <c r="H124" s="78">
        <f>SUM(F124,G124)*D124</f>
        <v>0</v>
      </c>
    </row>
    <row r="125" spans="1:8" s="1" customFormat="1" ht="12.75">
      <c r="A125" s="45"/>
      <c r="B125" s="74" t="s">
        <v>339</v>
      </c>
      <c r="C125" s="254" t="s">
        <v>83</v>
      </c>
      <c r="D125" s="254"/>
      <c r="E125" s="254"/>
      <c r="F125" s="254"/>
      <c r="G125" s="254"/>
      <c r="H125" s="255"/>
    </row>
    <row r="126" spans="1:8" s="7" customFormat="1" ht="12.75">
      <c r="A126" s="46"/>
      <c r="B126" s="81" t="s">
        <v>340</v>
      </c>
      <c r="C126" s="41" t="s">
        <v>84</v>
      </c>
      <c r="D126" s="76">
        <v>7</v>
      </c>
      <c r="E126" s="77" t="s">
        <v>55</v>
      </c>
      <c r="F126" s="200"/>
      <c r="G126" s="200"/>
      <c r="H126" s="78">
        <f aca="true" t="shared" si="5" ref="H126:H133">SUM(F126,G126)*D126</f>
        <v>0</v>
      </c>
    </row>
    <row r="127" spans="1:8" s="7" customFormat="1" ht="12.75">
      <c r="A127" s="46"/>
      <c r="B127" s="81" t="s">
        <v>341</v>
      </c>
      <c r="C127" s="41" t="s">
        <v>85</v>
      </c>
      <c r="D127" s="76">
        <v>8</v>
      </c>
      <c r="E127" s="77" t="s">
        <v>55</v>
      </c>
      <c r="F127" s="200"/>
      <c r="G127" s="200"/>
      <c r="H127" s="78">
        <f t="shared" si="5"/>
        <v>0</v>
      </c>
    </row>
    <row r="128" spans="1:8" s="7" customFormat="1" ht="12.75">
      <c r="A128" s="46"/>
      <c r="B128" s="81" t="s">
        <v>342</v>
      </c>
      <c r="C128" s="41" t="s">
        <v>86</v>
      </c>
      <c r="D128" s="76">
        <v>7</v>
      </c>
      <c r="E128" s="77" t="s">
        <v>55</v>
      </c>
      <c r="F128" s="200"/>
      <c r="G128" s="200"/>
      <c r="H128" s="78">
        <f t="shared" si="5"/>
        <v>0</v>
      </c>
    </row>
    <row r="129" spans="1:8" s="7" customFormat="1" ht="12.75">
      <c r="A129" s="46"/>
      <c r="B129" s="81" t="s">
        <v>343</v>
      </c>
      <c r="C129" s="41" t="s">
        <v>213</v>
      </c>
      <c r="D129" s="76">
        <v>11</v>
      </c>
      <c r="E129" s="77" t="s">
        <v>55</v>
      </c>
      <c r="F129" s="200"/>
      <c r="G129" s="200"/>
      <c r="H129" s="78">
        <f t="shared" si="5"/>
        <v>0</v>
      </c>
    </row>
    <row r="130" spans="1:8" s="7" customFormat="1" ht="12.75">
      <c r="A130" s="46"/>
      <c r="B130" s="81" t="s">
        <v>561</v>
      </c>
      <c r="C130" s="41" t="s">
        <v>706</v>
      </c>
      <c r="D130" s="76">
        <v>1</v>
      </c>
      <c r="E130" s="77" t="s">
        <v>55</v>
      </c>
      <c r="F130" s="200"/>
      <c r="G130" s="200"/>
      <c r="H130" s="78">
        <f t="shared" si="5"/>
        <v>0</v>
      </c>
    </row>
    <row r="131" spans="1:8" s="7" customFormat="1" ht="12.75">
      <c r="A131" s="46"/>
      <c r="B131" s="81" t="s">
        <v>562</v>
      </c>
      <c r="C131" s="41" t="s">
        <v>681</v>
      </c>
      <c r="D131" s="76">
        <v>6</v>
      </c>
      <c r="E131" s="77" t="s">
        <v>758</v>
      </c>
      <c r="F131" s="200"/>
      <c r="G131" s="200"/>
      <c r="H131" s="78">
        <f t="shared" si="5"/>
        <v>0</v>
      </c>
    </row>
    <row r="132" spans="1:8" s="7" customFormat="1" ht="12.75">
      <c r="A132" s="46"/>
      <c r="B132" s="81" t="s">
        <v>563</v>
      </c>
      <c r="C132" s="41" t="s">
        <v>680</v>
      </c>
      <c r="D132" s="76">
        <v>4</v>
      </c>
      <c r="E132" s="77" t="s">
        <v>55</v>
      </c>
      <c r="F132" s="200"/>
      <c r="G132" s="200"/>
      <c r="H132" s="78">
        <f t="shared" si="5"/>
        <v>0</v>
      </c>
    </row>
    <row r="133" spans="1:8" s="7" customFormat="1" ht="12.75">
      <c r="A133" s="47"/>
      <c r="B133" s="81" t="s">
        <v>691</v>
      </c>
      <c r="C133" s="39" t="s">
        <v>679</v>
      </c>
      <c r="D133" s="97">
        <v>2</v>
      </c>
      <c r="E133" s="98" t="s">
        <v>55</v>
      </c>
      <c r="F133" s="202"/>
      <c r="G133" s="202"/>
      <c r="H133" s="99">
        <f t="shared" si="5"/>
        <v>0</v>
      </c>
    </row>
    <row r="134" spans="1:8" s="7" customFormat="1" ht="12.75">
      <c r="A134" s="47"/>
      <c r="B134" s="81" t="s">
        <v>692</v>
      </c>
      <c r="C134" s="39" t="s">
        <v>693</v>
      </c>
      <c r="D134" s="97">
        <v>14</v>
      </c>
      <c r="E134" s="77" t="s">
        <v>55</v>
      </c>
      <c r="F134" s="202"/>
      <c r="G134" s="202"/>
      <c r="H134" s="99">
        <f aca="true" t="shared" si="6" ref="H134:H140">SUM(F134,G134)*D134</f>
        <v>0</v>
      </c>
    </row>
    <row r="135" spans="1:8" s="7" customFormat="1" ht="12.75">
      <c r="A135" s="47"/>
      <c r="B135" s="81" t="s">
        <v>694</v>
      </c>
      <c r="C135" s="39" t="s">
        <v>696</v>
      </c>
      <c r="D135" s="97">
        <v>2</v>
      </c>
      <c r="E135" s="98" t="s">
        <v>55</v>
      </c>
      <c r="F135" s="202"/>
      <c r="G135" s="202"/>
      <c r="H135" s="99">
        <f t="shared" si="6"/>
        <v>0</v>
      </c>
    </row>
    <row r="136" spans="1:8" s="7" customFormat="1" ht="12.75">
      <c r="A136" s="47"/>
      <c r="B136" s="81" t="s">
        <v>695</v>
      </c>
      <c r="C136" s="39" t="s">
        <v>697</v>
      </c>
      <c r="D136" s="97">
        <v>2</v>
      </c>
      <c r="E136" s="98" t="s">
        <v>55</v>
      </c>
      <c r="F136" s="202"/>
      <c r="G136" s="202"/>
      <c r="H136" s="99">
        <f t="shared" si="6"/>
        <v>0</v>
      </c>
    </row>
    <row r="137" spans="1:8" s="7" customFormat="1" ht="12.75">
      <c r="A137" s="47"/>
      <c r="B137" s="81" t="s">
        <v>698</v>
      </c>
      <c r="C137" s="39" t="s">
        <v>700</v>
      </c>
      <c r="D137" s="97">
        <v>11</v>
      </c>
      <c r="E137" s="98" t="s">
        <v>55</v>
      </c>
      <c r="F137" s="202"/>
      <c r="G137" s="202"/>
      <c r="H137" s="99">
        <f t="shared" si="6"/>
        <v>0</v>
      </c>
    </row>
    <row r="138" spans="1:8" s="7" customFormat="1" ht="25.5">
      <c r="A138" s="47"/>
      <c r="B138" s="81" t="s">
        <v>699</v>
      </c>
      <c r="C138" s="39" t="s">
        <v>704</v>
      </c>
      <c r="D138" s="97">
        <v>1</v>
      </c>
      <c r="E138" s="98" t="s">
        <v>55</v>
      </c>
      <c r="F138" s="202"/>
      <c r="G138" s="202"/>
      <c r="H138" s="99">
        <f t="shared" si="6"/>
        <v>0</v>
      </c>
    </row>
    <row r="139" spans="1:8" s="7" customFormat="1" ht="25.5">
      <c r="A139" s="47"/>
      <c r="B139" s="81" t="s">
        <v>701</v>
      </c>
      <c r="C139" s="39" t="s">
        <v>705</v>
      </c>
      <c r="D139" s="97">
        <v>1</v>
      </c>
      <c r="E139" s="98" t="s">
        <v>55</v>
      </c>
      <c r="F139" s="202"/>
      <c r="G139" s="202"/>
      <c r="H139" s="99">
        <f t="shared" si="6"/>
        <v>0</v>
      </c>
    </row>
    <row r="140" spans="1:8" s="7" customFormat="1" ht="12.75">
      <c r="A140" s="47"/>
      <c r="B140" s="81" t="s">
        <v>703</v>
      </c>
      <c r="C140" s="39" t="s">
        <v>702</v>
      </c>
      <c r="D140" s="97">
        <v>1</v>
      </c>
      <c r="E140" s="98" t="s">
        <v>219</v>
      </c>
      <c r="F140" s="202"/>
      <c r="G140" s="202"/>
      <c r="H140" s="99">
        <f t="shared" si="6"/>
        <v>0</v>
      </c>
    </row>
    <row r="141" spans="1:8" s="56" customFormat="1" ht="12.75">
      <c r="A141" s="240"/>
      <c r="B141" s="241"/>
      <c r="C141" s="251" t="s">
        <v>87</v>
      </c>
      <c r="D141" s="252"/>
      <c r="E141" s="253"/>
      <c r="F141" s="100">
        <f>SUMPRODUCT(D10:D140,F10:F140)</f>
        <v>0</v>
      </c>
      <c r="G141" s="100">
        <f>SUMPRODUCT(D10:D140,G10:G140)</f>
        <v>0</v>
      </c>
      <c r="H141" s="101">
        <f>SUM(H10:H140)</f>
        <v>0</v>
      </c>
    </row>
    <row r="142" spans="1:8" ht="12.75">
      <c r="A142" s="12"/>
      <c r="B142" s="68" t="s">
        <v>88</v>
      </c>
      <c r="C142" s="256" t="s">
        <v>214</v>
      </c>
      <c r="D142" s="256"/>
      <c r="E142" s="256"/>
      <c r="F142" s="256"/>
      <c r="G142" s="256"/>
      <c r="H142" s="257"/>
    </row>
    <row r="143" spans="1:8" s="56" customFormat="1" ht="12.75">
      <c r="A143" s="102"/>
      <c r="B143" s="103" t="s">
        <v>89</v>
      </c>
      <c r="C143" s="258" t="s">
        <v>90</v>
      </c>
      <c r="D143" s="258"/>
      <c r="E143" s="258"/>
      <c r="F143" s="258"/>
      <c r="G143" s="258"/>
      <c r="H143" s="259"/>
    </row>
    <row r="144" spans="1:8" s="56" customFormat="1" ht="12.75">
      <c r="A144" s="49"/>
      <c r="B144" s="104" t="s">
        <v>42</v>
      </c>
      <c r="C144" s="69" t="s">
        <v>215</v>
      </c>
      <c r="D144" s="105">
        <v>11</v>
      </c>
      <c r="E144" s="71" t="s">
        <v>44</v>
      </c>
      <c r="F144" s="203"/>
      <c r="G144" s="203"/>
      <c r="H144" s="73">
        <f aca="true" t="shared" si="7" ref="H144:H149">SUM(F144,G144)*D144</f>
        <v>0</v>
      </c>
    </row>
    <row r="145" spans="1:8" s="56" customFormat="1" ht="12.75">
      <c r="A145" s="46"/>
      <c r="B145" s="81" t="s">
        <v>43</v>
      </c>
      <c r="C145" s="41" t="s">
        <v>216</v>
      </c>
      <c r="D145" s="76">
        <v>1</v>
      </c>
      <c r="E145" s="77" t="s">
        <v>55</v>
      </c>
      <c r="F145" s="200"/>
      <c r="G145" s="200"/>
      <c r="H145" s="78">
        <f t="shared" si="7"/>
        <v>0</v>
      </c>
    </row>
    <row r="146" spans="1:8" s="56" customFormat="1" ht="12.75">
      <c r="A146" s="46"/>
      <c r="B146" s="81" t="s">
        <v>45</v>
      </c>
      <c r="C146" s="41" t="s">
        <v>91</v>
      </c>
      <c r="D146" s="76">
        <v>11</v>
      </c>
      <c r="E146" s="77" t="s">
        <v>55</v>
      </c>
      <c r="F146" s="200"/>
      <c r="G146" s="200"/>
      <c r="H146" s="78">
        <f>SUM(F146,G146)*D146</f>
        <v>0</v>
      </c>
    </row>
    <row r="147" spans="1:8" s="56" customFormat="1" ht="12.75">
      <c r="A147" s="46"/>
      <c r="B147" s="81" t="s">
        <v>46</v>
      </c>
      <c r="C147" s="41" t="s">
        <v>217</v>
      </c>
      <c r="D147" s="76">
        <v>15</v>
      </c>
      <c r="E147" s="77" t="s">
        <v>44</v>
      </c>
      <c r="F147" s="200"/>
      <c r="G147" s="200"/>
      <c r="H147" s="78">
        <f t="shared" si="7"/>
        <v>0</v>
      </c>
    </row>
    <row r="148" spans="1:8" s="4" customFormat="1" ht="25.5">
      <c r="A148" s="46"/>
      <c r="B148" s="81" t="s">
        <v>47</v>
      </c>
      <c r="C148" s="41" t="s">
        <v>218</v>
      </c>
      <c r="D148" s="76">
        <v>4.5</v>
      </c>
      <c r="E148" s="77" t="s">
        <v>44</v>
      </c>
      <c r="F148" s="200"/>
      <c r="G148" s="200"/>
      <c r="H148" s="78">
        <f t="shared" si="7"/>
        <v>0</v>
      </c>
    </row>
    <row r="149" spans="1:8" s="4" customFormat="1" ht="12.75">
      <c r="A149" s="46"/>
      <c r="B149" s="81" t="s">
        <v>48</v>
      </c>
      <c r="C149" s="41" t="s">
        <v>344</v>
      </c>
      <c r="D149" s="76">
        <v>2</v>
      </c>
      <c r="E149" s="77" t="s">
        <v>219</v>
      </c>
      <c r="F149" s="200"/>
      <c r="G149" s="200"/>
      <c r="H149" s="78">
        <f t="shared" si="7"/>
        <v>0</v>
      </c>
    </row>
    <row r="150" spans="1:8" s="56" customFormat="1" ht="25.5">
      <c r="A150" s="46"/>
      <c r="B150" s="81" t="s">
        <v>124</v>
      </c>
      <c r="C150" s="41" t="s">
        <v>345</v>
      </c>
      <c r="D150" s="76">
        <v>8</v>
      </c>
      <c r="E150" s="77" t="s">
        <v>55</v>
      </c>
      <c r="F150" s="200"/>
      <c r="G150" s="200"/>
      <c r="H150" s="78">
        <f>SUM(F150,G150)*D150</f>
        <v>0</v>
      </c>
    </row>
    <row r="151" spans="1:8" s="56" customFormat="1" ht="12.75">
      <c r="A151" s="45"/>
      <c r="B151" s="74" t="s">
        <v>92</v>
      </c>
      <c r="C151" s="254" t="s">
        <v>346</v>
      </c>
      <c r="D151" s="254"/>
      <c r="E151" s="254"/>
      <c r="F151" s="254"/>
      <c r="G151" s="254"/>
      <c r="H151" s="255"/>
    </row>
    <row r="152" spans="1:8" s="56" customFormat="1" ht="25.5">
      <c r="A152" s="46"/>
      <c r="B152" s="81" t="s">
        <v>50</v>
      </c>
      <c r="C152" s="41" t="s">
        <v>644</v>
      </c>
      <c r="D152" s="76">
        <v>1</v>
      </c>
      <c r="E152" s="77" t="s">
        <v>55</v>
      </c>
      <c r="F152" s="200"/>
      <c r="G152" s="200"/>
      <c r="H152" s="78">
        <f>SUM(F152,G152)*D152</f>
        <v>0</v>
      </c>
    </row>
    <row r="153" spans="1:8" s="56" customFormat="1" ht="25.5">
      <c r="A153" s="46"/>
      <c r="B153" s="81" t="s">
        <v>93</v>
      </c>
      <c r="C153" s="41" t="s">
        <v>347</v>
      </c>
      <c r="D153" s="76">
        <v>1</v>
      </c>
      <c r="E153" s="77" t="s">
        <v>55</v>
      </c>
      <c r="F153" s="200"/>
      <c r="G153" s="200"/>
      <c r="H153" s="78">
        <f>SUM(F153,G153)*D153</f>
        <v>0</v>
      </c>
    </row>
    <row r="154" spans="1:8" s="56" customFormat="1" ht="12.75">
      <c r="A154" s="45"/>
      <c r="B154" s="74" t="s">
        <v>51</v>
      </c>
      <c r="C154" s="254" t="s">
        <v>71</v>
      </c>
      <c r="D154" s="254"/>
      <c r="E154" s="254"/>
      <c r="F154" s="254"/>
      <c r="G154" s="254"/>
      <c r="H154" s="255"/>
    </row>
    <row r="155" spans="1:8" s="4" customFormat="1" ht="12.75">
      <c r="A155" s="46"/>
      <c r="B155" s="81" t="s">
        <v>53</v>
      </c>
      <c r="C155" s="41" t="s">
        <v>556</v>
      </c>
      <c r="D155" s="76">
        <v>2</v>
      </c>
      <c r="E155" s="77" t="s">
        <v>55</v>
      </c>
      <c r="F155" s="200"/>
      <c r="G155" s="200"/>
      <c r="H155" s="37">
        <f>SUM(F155,G155)*D155</f>
        <v>0</v>
      </c>
    </row>
    <row r="156" spans="1:8" s="56" customFormat="1" ht="12.75">
      <c r="A156" s="46"/>
      <c r="B156" s="81" t="s">
        <v>54</v>
      </c>
      <c r="C156" s="41" t="s">
        <v>502</v>
      </c>
      <c r="D156" s="76">
        <v>4</v>
      </c>
      <c r="E156" s="77" t="s">
        <v>44</v>
      </c>
      <c r="F156" s="200"/>
      <c r="G156" s="200"/>
      <c r="H156" s="78">
        <f>SUM(F156,G156)*D156</f>
        <v>0</v>
      </c>
    </row>
    <row r="157" spans="1:8" s="56" customFormat="1" ht="12.75">
      <c r="A157" s="46"/>
      <c r="B157" s="81" t="s">
        <v>94</v>
      </c>
      <c r="C157" s="41" t="s">
        <v>220</v>
      </c>
      <c r="D157" s="76">
        <v>6.4</v>
      </c>
      <c r="E157" s="77" t="s">
        <v>44</v>
      </c>
      <c r="F157" s="200"/>
      <c r="G157" s="200"/>
      <c r="H157" s="78">
        <f>SUM(F157,G157)*D157</f>
        <v>0</v>
      </c>
    </row>
    <row r="158" spans="1:8" s="56" customFormat="1" ht="12.75">
      <c r="A158" s="46"/>
      <c r="B158" s="81" t="s">
        <v>96</v>
      </c>
      <c r="C158" s="41" t="s">
        <v>631</v>
      </c>
      <c r="D158" s="76">
        <v>331</v>
      </c>
      <c r="E158" s="77" t="s">
        <v>44</v>
      </c>
      <c r="F158" s="200"/>
      <c r="G158" s="200"/>
      <c r="H158" s="78">
        <f>SUM(F158,G158)*D158</f>
        <v>0</v>
      </c>
    </row>
    <row r="159" spans="1:8" s="56" customFormat="1" ht="12.75">
      <c r="A159" s="45"/>
      <c r="B159" s="74" t="s">
        <v>56</v>
      </c>
      <c r="C159" s="254" t="s">
        <v>98</v>
      </c>
      <c r="D159" s="254"/>
      <c r="E159" s="254"/>
      <c r="F159" s="254"/>
      <c r="G159" s="254"/>
      <c r="H159" s="255"/>
    </row>
    <row r="160" spans="1:8" s="56" customFormat="1" ht="12.75">
      <c r="A160" s="46"/>
      <c r="B160" s="81" t="s">
        <v>57</v>
      </c>
      <c r="C160" s="41" t="s">
        <v>99</v>
      </c>
      <c r="D160" s="76">
        <v>1</v>
      </c>
      <c r="E160" s="77" t="s">
        <v>55</v>
      </c>
      <c r="F160" s="200"/>
      <c r="G160" s="200"/>
      <c r="H160" s="78">
        <f>SUM(F160,G160)*D160</f>
        <v>0</v>
      </c>
    </row>
    <row r="161" spans="1:8" s="56" customFormat="1" ht="12.75">
      <c r="A161" s="46"/>
      <c r="B161" s="265" t="s">
        <v>60</v>
      </c>
      <c r="C161" s="41" t="s">
        <v>100</v>
      </c>
      <c r="D161" s="279">
        <v>1</v>
      </c>
      <c r="E161" s="262" t="s">
        <v>101</v>
      </c>
      <c r="F161" s="263"/>
      <c r="G161" s="263"/>
      <c r="H161" s="264">
        <f>SUM(F161,G161)*D161</f>
        <v>0</v>
      </c>
    </row>
    <row r="162" spans="1:8" s="56" customFormat="1" ht="12.75">
      <c r="A162" s="46"/>
      <c r="B162" s="265"/>
      <c r="C162" s="41" t="s">
        <v>221</v>
      </c>
      <c r="D162" s="279"/>
      <c r="E162" s="262"/>
      <c r="F162" s="263"/>
      <c r="G162" s="263"/>
      <c r="H162" s="264"/>
    </row>
    <row r="163" spans="1:8" s="56" customFormat="1" ht="12.75">
      <c r="A163" s="46"/>
      <c r="B163" s="265"/>
      <c r="C163" s="41" t="s">
        <v>222</v>
      </c>
      <c r="D163" s="279"/>
      <c r="E163" s="262"/>
      <c r="F163" s="263"/>
      <c r="G163" s="263"/>
      <c r="H163" s="264"/>
    </row>
    <row r="164" spans="1:8" s="56" customFormat="1" ht="12.75">
      <c r="A164" s="46"/>
      <c r="B164" s="265"/>
      <c r="C164" s="41" t="s">
        <v>223</v>
      </c>
      <c r="D164" s="279"/>
      <c r="E164" s="262"/>
      <c r="F164" s="263"/>
      <c r="G164" s="263"/>
      <c r="H164" s="264"/>
    </row>
    <row r="165" spans="1:8" s="56" customFormat="1" ht="12.75">
      <c r="A165" s="46"/>
      <c r="B165" s="265"/>
      <c r="C165" s="41" t="s">
        <v>224</v>
      </c>
      <c r="D165" s="279"/>
      <c r="E165" s="262"/>
      <c r="F165" s="263"/>
      <c r="G165" s="263"/>
      <c r="H165" s="264"/>
    </row>
    <row r="166" spans="1:8" s="56" customFormat="1" ht="12.75">
      <c r="A166" s="46"/>
      <c r="B166" s="265"/>
      <c r="C166" s="41" t="s">
        <v>225</v>
      </c>
      <c r="D166" s="279"/>
      <c r="E166" s="262"/>
      <c r="F166" s="263"/>
      <c r="G166" s="263"/>
      <c r="H166" s="264"/>
    </row>
    <row r="167" spans="1:8" s="4" customFormat="1" ht="12.75">
      <c r="A167" s="46"/>
      <c r="B167" s="81" t="s">
        <v>61</v>
      </c>
      <c r="C167" s="41" t="s">
        <v>520</v>
      </c>
      <c r="D167" s="76">
        <v>1</v>
      </c>
      <c r="E167" s="77" t="s">
        <v>55</v>
      </c>
      <c r="F167" s="13"/>
      <c r="G167" s="13"/>
      <c r="H167" s="37">
        <f>SUM(F167:G167)*D167</f>
        <v>0</v>
      </c>
    </row>
    <row r="168" spans="1:8" s="56" customFormat="1" ht="12.75">
      <c r="A168" s="46"/>
      <c r="B168" s="81" t="s">
        <v>348</v>
      </c>
      <c r="C168" s="41" t="s">
        <v>102</v>
      </c>
      <c r="D168" s="76">
        <v>1</v>
      </c>
      <c r="E168" s="77" t="s">
        <v>103</v>
      </c>
      <c r="F168" s="200"/>
      <c r="G168" s="200"/>
      <c r="H168" s="78">
        <f>SUM(F168,G168)*D168</f>
        <v>0</v>
      </c>
    </row>
    <row r="169" spans="1:8" s="56" customFormat="1" ht="12.75">
      <c r="A169" s="47"/>
      <c r="B169" s="106" t="s">
        <v>398</v>
      </c>
      <c r="C169" s="39" t="s">
        <v>104</v>
      </c>
      <c r="D169" s="97">
        <v>1</v>
      </c>
      <c r="E169" s="98" t="s">
        <v>103</v>
      </c>
      <c r="F169" s="202"/>
      <c r="G169" s="202"/>
      <c r="H169" s="99">
        <f>SUM(F169,G169)*D169</f>
        <v>0</v>
      </c>
    </row>
    <row r="170" spans="1:8" s="56" customFormat="1" ht="12.75">
      <c r="A170" s="240"/>
      <c r="B170" s="241"/>
      <c r="C170" s="107" t="s">
        <v>105</v>
      </c>
      <c r="D170" s="281"/>
      <c r="E170" s="281"/>
      <c r="F170" s="100">
        <f>SUMPRODUCT(D144:D169,F144:F169)</f>
        <v>0</v>
      </c>
      <c r="G170" s="100">
        <f>SUMPRODUCT(D144:D169,G144:G169)</f>
        <v>0</v>
      </c>
      <c r="H170" s="101">
        <f>SUM(H144:H169)</f>
        <v>0</v>
      </c>
    </row>
    <row r="171" spans="1:8" ht="12.75">
      <c r="A171" s="12"/>
      <c r="B171" s="68" t="s">
        <v>106</v>
      </c>
      <c r="C171" s="256" t="s">
        <v>98</v>
      </c>
      <c r="D171" s="256"/>
      <c r="E171" s="256"/>
      <c r="F171" s="256"/>
      <c r="G171" s="256"/>
      <c r="H171" s="257"/>
    </row>
    <row r="172" spans="1:8" s="56" customFormat="1" ht="12.75">
      <c r="A172" s="108"/>
      <c r="B172" s="109">
        <v>1</v>
      </c>
      <c r="C172" s="260" t="s">
        <v>107</v>
      </c>
      <c r="D172" s="260"/>
      <c r="E172" s="260"/>
      <c r="F172" s="260"/>
      <c r="G172" s="260"/>
      <c r="H172" s="261"/>
    </row>
    <row r="173" spans="1:8" s="4" customFormat="1" ht="25.5">
      <c r="A173" s="49"/>
      <c r="B173" s="104" t="s">
        <v>42</v>
      </c>
      <c r="C173" s="69" t="s">
        <v>349</v>
      </c>
      <c r="D173" s="105">
        <v>1</v>
      </c>
      <c r="E173" s="71" t="s">
        <v>55</v>
      </c>
      <c r="F173" s="203"/>
      <c r="G173" s="203"/>
      <c r="H173" s="73">
        <f>SUM(F173,G173)*D173</f>
        <v>0</v>
      </c>
    </row>
    <row r="174" spans="1:8" s="4" customFormat="1" ht="25.5">
      <c r="A174" s="46"/>
      <c r="B174" s="104" t="s">
        <v>43</v>
      </c>
      <c r="C174" s="110" t="s">
        <v>597</v>
      </c>
      <c r="D174" s="76">
        <v>1</v>
      </c>
      <c r="E174" s="77" t="s">
        <v>55</v>
      </c>
      <c r="F174" s="200"/>
      <c r="G174" s="200"/>
      <c r="H174" s="78">
        <f>SUM(F174,G174)*D174</f>
        <v>0</v>
      </c>
    </row>
    <row r="175" spans="1:8" s="56" customFormat="1" ht="12.75">
      <c r="A175" s="45"/>
      <c r="B175" s="74">
        <v>2</v>
      </c>
      <c r="C175" s="254" t="s">
        <v>108</v>
      </c>
      <c r="D175" s="254"/>
      <c r="E175" s="254"/>
      <c r="F175" s="254"/>
      <c r="G175" s="254"/>
      <c r="H175" s="255"/>
    </row>
    <row r="176" spans="1:8" s="4" customFormat="1" ht="12.75">
      <c r="A176" s="46"/>
      <c r="B176" s="81" t="s">
        <v>50</v>
      </c>
      <c r="C176" s="41" t="s">
        <v>227</v>
      </c>
      <c r="D176" s="51"/>
      <c r="E176" s="41"/>
      <c r="F176" s="51"/>
      <c r="G176" s="51"/>
      <c r="H176" s="111"/>
    </row>
    <row r="177" spans="1:8" s="4" customFormat="1" ht="12.75">
      <c r="A177" s="46"/>
      <c r="B177" s="81" t="s">
        <v>228</v>
      </c>
      <c r="C177" s="41" t="s">
        <v>503</v>
      </c>
      <c r="D177" s="76">
        <v>10</v>
      </c>
      <c r="E177" s="77" t="s">
        <v>55</v>
      </c>
      <c r="F177" s="14"/>
      <c r="G177" s="14"/>
      <c r="H177" s="78">
        <f>SUM(F177,G177)*D177</f>
        <v>0</v>
      </c>
    </row>
    <row r="178" spans="1:8" s="4" customFormat="1" ht="12.75">
      <c r="A178" s="46"/>
      <c r="B178" s="81" t="s">
        <v>229</v>
      </c>
      <c r="C178" s="41" t="s">
        <v>504</v>
      </c>
      <c r="D178" s="76">
        <v>1</v>
      </c>
      <c r="E178" s="77" t="s">
        <v>55</v>
      </c>
      <c r="F178" s="14"/>
      <c r="G178" s="14"/>
      <c r="H178" s="78">
        <f>SUM(F178,G178)*D178</f>
        <v>0</v>
      </c>
    </row>
    <row r="179" spans="1:8" s="4" customFormat="1" ht="12.75">
      <c r="A179" s="46"/>
      <c r="B179" s="81" t="s">
        <v>230</v>
      </c>
      <c r="C179" s="41" t="s">
        <v>505</v>
      </c>
      <c r="D179" s="76">
        <v>1</v>
      </c>
      <c r="E179" s="77" t="s">
        <v>55</v>
      </c>
      <c r="F179" s="14"/>
      <c r="G179" s="14"/>
      <c r="H179" s="78">
        <f>SUM(F179,G179)*D179</f>
        <v>0</v>
      </c>
    </row>
    <row r="180" spans="1:8" s="4" customFormat="1" ht="12.75">
      <c r="A180" s="46"/>
      <c r="B180" s="81" t="s">
        <v>231</v>
      </c>
      <c r="C180" s="41" t="s">
        <v>506</v>
      </c>
      <c r="D180" s="76">
        <v>2</v>
      </c>
      <c r="E180" s="77" t="s">
        <v>55</v>
      </c>
      <c r="F180" s="14"/>
      <c r="G180" s="14"/>
      <c r="H180" s="78">
        <f>SUM(F180,G180)*D180</f>
        <v>0</v>
      </c>
    </row>
    <row r="181" spans="1:8" s="4" customFormat="1" ht="12.75">
      <c r="A181" s="46"/>
      <c r="B181" s="81" t="s">
        <v>232</v>
      </c>
      <c r="C181" s="41" t="s">
        <v>507</v>
      </c>
      <c r="D181" s="76">
        <v>1</v>
      </c>
      <c r="E181" s="77" t="s">
        <v>55</v>
      </c>
      <c r="F181" s="14"/>
      <c r="G181" s="14"/>
      <c r="H181" s="78">
        <f>SUM(F181,G181)*D181</f>
        <v>0</v>
      </c>
    </row>
    <row r="182" spans="1:8" s="4" customFormat="1" ht="25.5">
      <c r="A182" s="46"/>
      <c r="B182" s="81" t="s">
        <v>93</v>
      </c>
      <c r="C182" s="41" t="s">
        <v>651</v>
      </c>
      <c r="D182" s="22"/>
      <c r="E182" s="23"/>
      <c r="F182" s="112"/>
      <c r="G182" s="112"/>
      <c r="H182" s="78"/>
    </row>
    <row r="183" spans="1:8" s="4" customFormat="1" ht="12.75">
      <c r="A183" s="46"/>
      <c r="B183" s="81" t="s">
        <v>233</v>
      </c>
      <c r="C183" s="41" t="s">
        <v>514</v>
      </c>
      <c r="D183" s="76">
        <v>2</v>
      </c>
      <c r="E183" s="77" t="s">
        <v>55</v>
      </c>
      <c r="F183" s="14"/>
      <c r="G183" s="14"/>
      <c r="H183" s="78">
        <f aca="true" t="shared" si="8" ref="H183:H189">SUM(F183,G183)*D183</f>
        <v>0</v>
      </c>
    </row>
    <row r="184" spans="1:8" s="4" customFormat="1" ht="12.75">
      <c r="A184" s="46"/>
      <c r="B184" s="81" t="s">
        <v>234</v>
      </c>
      <c r="C184" s="41" t="s">
        <v>510</v>
      </c>
      <c r="D184" s="76">
        <v>1</v>
      </c>
      <c r="E184" s="77" t="s">
        <v>55</v>
      </c>
      <c r="F184" s="14"/>
      <c r="G184" s="14"/>
      <c r="H184" s="78">
        <f t="shared" si="8"/>
        <v>0</v>
      </c>
    </row>
    <row r="185" spans="1:8" s="4" customFormat="1" ht="12.75">
      <c r="A185" s="46"/>
      <c r="B185" s="81" t="s">
        <v>235</v>
      </c>
      <c r="C185" s="41" t="s">
        <v>512</v>
      </c>
      <c r="D185" s="76">
        <v>1</v>
      </c>
      <c r="E185" s="77" t="s">
        <v>55</v>
      </c>
      <c r="F185" s="14"/>
      <c r="G185" s="14"/>
      <c r="H185" s="78">
        <f t="shared" si="8"/>
        <v>0</v>
      </c>
    </row>
    <row r="186" spans="1:8" s="4" customFormat="1" ht="12.75">
      <c r="A186" s="46"/>
      <c r="B186" s="81" t="s">
        <v>236</v>
      </c>
      <c r="C186" s="41" t="s">
        <v>508</v>
      </c>
      <c r="D186" s="76">
        <v>2</v>
      </c>
      <c r="E186" s="77" t="s">
        <v>55</v>
      </c>
      <c r="F186" s="14"/>
      <c r="G186" s="14"/>
      <c r="H186" s="78">
        <f t="shared" si="8"/>
        <v>0</v>
      </c>
    </row>
    <row r="187" spans="1:8" s="4" customFormat="1" ht="12.75">
      <c r="A187" s="46"/>
      <c r="B187" s="81" t="s">
        <v>511</v>
      </c>
      <c r="C187" s="41" t="s">
        <v>509</v>
      </c>
      <c r="D187" s="76">
        <v>2</v>
      </c>
      <c r="E187" s="77" t="s">
        <v>55</v>
      </c>
      <c r="F187" s="14"/>
      <c r="G187" s="14"/>
      <c r="H187" s="78">
        <f t="shared" si="8"/>
        <v>0</v>
      </c>
    </row>
    <row r="188" spans="1:8" s="4" customFormat="1" ht="12.75">
      <c r="A188" s="46"/>
      <c r="B188" s="81" t="s">
        <v>513</v>
      </c>
      <c r="C188" s="41" t="s">
        <v>687</v>
      </c>
      <c r="D188" s="76">
        <v>2</v>
      </c>
      <c r="E188" s="77" t="s">
        <v>55</v>
      </c>
      <c r="F188" s="14"/>
      <c r="G188" s="14"/>
      <c r="H188" s="78">
        <f t="shared" si="8"/>
        <v>0</v>
      </c>
    </row>
    <row r="189" spans="1:8" s="4" customFormat="1" ht="12.75">
      <c r="A189" s="46"/>
      <c r="B189" s="81" t="s">
        <v>652</v>
      </c>
      <c r="C189" s="41" t="s">
        <v>524</v>
      </c>
      <c r="D189" s="76">
        <v>1</v>
      </c>
      <c r="E189" s="77" t="s">
        <v>55</v>
      </c>
      <c r="F189" s="200"/>
      <c r="G189" s="200"/>
      <c r="H189" s="78">
        <f t="shared" si="8"/>
        <v>0</v>
      </c>
    </row>
    <row r="190" spans="1:8" s="4" customFormat="1" ht="25.5">
      <c r="A190" s="46"/>
      <c r="B190" s="81" t="s">
        <v>109</v>
      </c>
      <c r="C190" s="41" t="s">
        <v>350</v>
      </c>
      <c r="D190" s="22"/>
      <c r="E190" s="23"/>
      <c r="F190" s="112"/>
      <c r="G190" s="112"/>
      <c r="H190" s="78"/>
    </row>
    <row r="191" spans="1:8" s="4" customFormat="1" ht="12.75">
      <c r="A191" s="46"/>
      <c r="B191" s="81" t="s">
        <v>237</v>
      </c>
      <c r="C191" s="41" t="s">
        <v>515</v>
      </c>
      <c r="D191" s="76">
        <v>1</v>
      </c>
      <c r="E191" s="77" t="s">
        <v>55</v>
      </c>
      <c r="F191" s="14"/>
      <c r="G191" s="14"/>
      <c r="H191" s="78">
        <f>SUM(F191,G191)*D191</f>
        <v>0</v>
      </c>
    </row>
    <row r="192" spans="1:8" s="4" customFormat="1" ht="12.75">
      <c r="A192" s="46"/>
      <c r="B192" s="81" t="s">
        <v>238</v>
      </c>
      <c r="C192" s="41" t="s">
        <v>516</v>
      </c>
      <c r="D192" s="76">
        <v>1</v>
      </c>
      <c r="E192" s="77" t="s">
        <v>55</v>
      </c>
      <c r="F192" s="14"/>
      <c r="G192" s="14"/>
      <c r="H192" s="78">
        <f>SUM(F192,G192)*D192</f>
        <v>0</v>
      </c>
    </row>
    <row r="193" spans="1:8" s="4" customFormat="1" ht="12.75">
      <c r="A193" s="46"/>
      <c r="B193" s="81" t="s">
        <v>239</v>
      </c>
      <c r="C193" s="41" t="s">
        <v>517</v>
      </c>
      <c r="D193" s="76">
        <v>1</v>
      </c>
      <c r="E193" s="77" t="s">
        <v>55</v>
      </c>
      <c r="F193" s="14"/>
      <c r="G193" s="14"/>
      <c r="H193" s="78">
        <f>SUM(F193,G193)*D193</f>
        <v>0</v>
      </c>
    </row>
    <row r="194" spans="1:8" s="4" customFormat="1" ht="12.75">
      <c r="A194" s="46"/>
      <c r="B194" s="81" t="s">
        <v>351</v>
      </c>
      <c r="C194" s="41" t="s">
        <v>518</v>
      </c>
      <c r="D194" s="76">
        <v>1</v>
      </c>
      <c r="E194" s="77" t="s">
        <v>55</v>
      </c>
      <c r="F194" s="14"/>
      <c r="G194" s="14"/>
      <c r="H194" s="78">
        <f>SUM(F194,G194)*D194</f>
        <v>0</v>
      </c>
    </row>
    <row r="195" spans="1:8" s="4" customFormat="1" ht="12.75">
      <c r="A195" s="46"/>
      <c r="B195" s="81" t="s">
        <v>352</v>
      </c>
      <c r="C195" s="41" t="s">
        <v>519</v>
      </c>
      <c r="D195" s="76">
        <v>1</v>
      </c>
      <c r="E195" s="77" t="s">
        <v>55</v>
      </c>
      <c r="F195" s="14"/>
      <c r="G195" s="14"/>
      <c r="H195" s="78">
        <f>SUM(F195,G195)*D195</f>
        <v>0</v>
      </c>
    </row>
    <row r="196" spans="1:8" s="4" customFormat="1" ht="25.5">
      <c r="A196" s="46"/>
      <c r="B196" s="81" t="s">
        <v>116</v>
      </c>
      <c r="C196" s="41" t="s">
        <v>353</v>
      </c>
      <c r="D196" s="24"/>
      <c r="E196" s="23"/>
      <c r="F196" s="112"/>
      <c r="G196" s="112"/>
      <c r="H196" s="78"/>
    </row>
    <row r="197" spans="1:8" s="4" customFormat="1" ht="12.75">
      <c r="A197" s="46"/>
      <c r="B197" s="81" t="s">
        <v>549</v>
      </c>
      <c r="C197" s="41" t="s">
        <v>520</v>
      </c>
      <c r="D197" s="76">
        <v>1</v>
      </c>
      <c r="E197" s="77" t="s">
        <v>55</v>
      </c>
      <c r="F197" s="14"/>
      <c r="G197" s="14"/>
      <c r="H197" s="78">
        <f>SUM(F197:G197)*D197</f>
        <v>0</v>
      </c>
    </row>
    <row r="198" spans="1:8" s="4" customFormat="1" ht="12.75">
      <c r="A198" s="46"/>
      <c r="B198" s="81" t="s">
        <v>650</v>
      </c>
      <c r="C198" s="41" t="s">
        <v>521</v>
      </c>
      <c r="D198" s="76">
        <v>1</v>
      </c>
      <c r="E198" s="77" t="s">
        <v>55</v>
      </c>
      <c r="F198" s="14"/>
      <c r="G198" s="14"/>
      <c r="H198" s="78">
        <f>SUM(F198:G198)*D198</f>
        <v>0</v>
      </c>
    </row>
    <row r="199" spans="1:8" s="4" customFormat="1" ht="25.5">
      <c r="A199" s="46"/>
      <c r="B199" s="81" t="s">
        <v>117</v>
      </c>
      <c r="C199" s="41" t="s">
        <v>653</v>
      </c>
      <c r="D199" s="76"/>
      <c r="E199" s="77"/>
      <c r="F199" s="112"/>
      <c r="G199" s="112"/>
      <c r="H199" s="78"/>
    </row>
    <row r="200" spans="1:8" s="4" customFormat="1" ht="12.75">
      <c r="A200" s="46"/>
      <c r="B200" s="81" t="s">
        <v>240</v>
      </c>
      <c r="C200" s="39" t="s">
        <v>685</v>
      </c>
      <c r="D200" s="97">
        <v>2</v>
      </c>
      <c r="E200" s="98" t="s">
        <v>55</v>
      </c>
      <c r="F200" s="14"/>
      <c r="G200" s="14"/>
      <c r="H200" s="99">
        <f>SUM(F200,G200)*D200</f>
        <v>0</v>
      </c>
    </row>
    <row r="201" spans="1:8" s="4" customFormat="1" ht="12.75">
      <c r="A201" s="46"/>
      <c r="B201" s="81" t="s">
        <v>566</v>
      </c>
      <c r="C201" s="39" t="s">
        <v>654</v>
      </c>
      <c r="D201" s="97">
        <v>2</v>
      </c>
      <c r="E201" s="98" t="s">
        <v>55</v>
      </c>
      <c r="F201" s="202"/>
      <c r="G201" s="202"/>
      <c r="H201" s="99">
        <f>SUM(F201,G201)*D201</f>
        <v>0</v>
      </c>
    </row>
    <row r="202" spans="1:8" s="4" customFormat="1" ht="12.75">
      <c r="A202" s="46"/>
      <c r="B202" s="81" t="s">
        <v>686</v>
      </c>
      <c r="C202" s="39" t="s">
        <v>655</v>
      </c>
      <c r="D202" s="76">
        <v>2</v>
      </c>
      <c r="E202" s="98" t="s">
        <v>55</v>
      </c>
      <c r="F202" s="14"/>
      <c r="G202" s="14"/>
      <c r="H202" s="99">
        <f>SUM(F202,G202)*D202</f>
        <v>0</v>
      </c>
    </row>
    <row r="203" spans="1:8" s="8" customFormat="1" ht="12.75">
      <c r="A203" s="46"/>
      <c r="B203" s="81" t="s">
        <v>118</v>
      </c>
      <c r="C203" s="41" t="s">
        <v>241</v>
      </c>
      <c r="D203" s="95" t="s">
        <v>40</v>
      </c>
      <c r="E203" s="77" t="s">
        <v>40</v>
      </c>
      <c r="F203" s="21"/>
      <c r="G203" s="21"/>
      <c r="H203" s="78"/>
    </row>
    <row r="204" spans="1:8" s="8" customFormat="1" ht="12.75">
      <c r="A204" s="46"/>
      <c r="B204" s="81" t="s">
        <v>656</v>
      </c>
      <c r="C204" s="41" t="s">
        <v>522</v>
      </c>
      <c r="D204" s="76">
        <v>6</v>
      </c>
      <c r="E204" s="77" t="s">
        <v>55</v>
      </c>
      <c r="F204" s="200"/>
      <c r="G204" s="200"/>
      <c r="H204" s="78">
        <f>SUM(F204,G204)*D204</f>
        <v>0</v>
      </c>
    </row>
    <row r="205" spans="1:8" s="8" customFormat="1" ht="12.75">
      <c r="A205" s="46"/>
      <c r="B205" s="81" t="s">
        <v>657</v>
      </c>
      <c r="C205" s="41" t="s">
        <v>523</v>
      </c>
      <c r="D205" s="76">
        <v>6</v>
      </c>
      <c r="E205" s="77" t="s">
        <v>55</v>
      </c>
      <c r="F205" s="200"/>
      <c r="G205" s="200"/>
      <c r="H205" s="78">
        <f>SUM(F205,G205)*D205</f>
        <v>0</v>
      </c>
    </row>
    <row r="206" spans="1:8" s="8" customFormat="1" ht="12.75">
      <c r="A206" s="46"/>
      <c r="B206" s="81" t="s">
        <v>129</v>
      </c>
      <c r="C206" s="41" t="s">
        <v>628</v>
      </c>
      <c r="D206" s="76">
        <v>9</v>
      </c>
      <c r="E206" s="77" t="s">
        <v>55</v>
      </c>
      <c r="F206" s="200"/>
      <c r="G206" s="200"/>
      <c r="H206" s="78">
        <f>SUM(F206,G206)*D206</f>
        <v>0</v>
      </c>
    </row>
    <row r="207" spans="1:8" s="8" customFormat="1" ht="12.75">
      <c r="A207" s="48"/>
      <c r="B207" s="113" t="s">
        <v>130</v>
      </c>
      <c r="C207" s="114" t="s">
        <v>648</v>
      </c>
      <c r="D207" s="76">
        <v>1</v>
      </c>
      <c r="E207" s="77" t="s">
        <v>219</v>
      </c>
      <c r="F207" s="204"/>
      <c r="G207" s="204"/>
      <c r="H207" s="78">
        <f>SUM(F207,G207)*D207</f>
        <v>0</v>
      </c>
    </row>
    <row r="208" spans="1:8" s="56" customFormat="1" ht="12.75">
      <c r="A208" s="240"/>
      <c r="B208" s="241"/>
      <c r="C208" s="242" t="s">
        <v>110</v>
      </c>
      <c r="D208" s="242"/>
      <c r="E208" s="242"/>
      <c r="F208" s="100">
        <f>SUMPRODUCT(D173:D207,F173:F207)</f>
        <v>0</v>
      </c>
      <c r="G208" s="100">
        <f>SUMPRODUCT(D173:D207,G173:G207)</f>
        <v>0</v>
      </c>
      <c r="H208" s="101">
        <f>SUM(H173:H207)</f>
        <v>0</v>
      </c>
    </row>
    <row r="209" spans="1:8" ht="12.75">
      <c r="A209" s="12"/>
      <c r="B209" s="68" t="s">
        <v>111</v>
      </c>
      <c r="C209" s="256" t="s">
        <v>112</v>
      </c>
      <c r="D209" s="256"/>
      <c r="E209" s="256"/>
      <c r="F209" s="256"/>
      <c r="G209" s="256"/>
      <c r="H209" s="257"/>
    </row>
    <row r="210" spans="1:8" s="56" customFormat="1" ht="12.75">
      <c r="A210" s="102"/>
      <c r="B210" s="103">
        <v>1</v>
      </c>
      <c r="C210" s="258" t="s">
        <v>113</v>
      </c>
      <c r="D210" s="258"/>
      <c r="E210" s="258"/>
      <c r="F210" s="258"/>
      <c r="G210" s="258"/>
      <c r="H210" s="259"/>
    </row>
    <row r="211" spans="1:8" s="7" customFormat="1" ht="38.25">
      <c r="A211" s="49"/>
      <c r="B211" s="104" t="s">
        <v>42</v>
      </c>
      <c r="C211" s="69" t="s">
        <v>596</v>
      </c>
      <c r="D211" s="105">
        <v>25</v>
      </c>
      <c r="E211" s="71" t="s">
        <v>55</v>
      </c>
      <c r="F211" s="203"/>
      <c r="G211" s="203"/>
      <c r="H211" s="115">
        <f>SUM(F211,G211)*D211</f>
        <v>0</v>
      </c>
    </row>
    <row r="212" spans="1:8" s="7" customFormat="1" ht="38.25">
      <c r="A212" s="46"/>
      <c r="B212" s="81" t="s">
        <v>43</v>
      </c>
      <c r="C212" s="41" t="s">
        <v>564</v>
      </c>
      <c r="D212" s="76">
        <v>33</v>
      </c>
      <c r="E212" s="77" t="s">
        <v>55</v>
      </c>
      <c r="F212" s="200"/>
      <c r="G212" s="200"/>
      <c r="H212" s="37">
        <f>SUM(F212,G212)*D212</f>
        <v>0</v>
      </c>
    </row>
    <row r="213" spans="1:8" s="7" customFormat="1" ht="51">
      <c r="A213" s="47"/>
      <c r="B213" s="106" t="s">
        <v>45</v>
      </c>
      <c r="C213" s="39" t="s">
        <v>565</v>
      </c>
      <c r="D213" s="97">
        <v>1</v>
      </c>
      <c r="E213" s="98" t="s">
        <v>55</v>
      </c>
      <c r="F213" s="202"/>
      <c r="G213" s="202"/>
      <c r="H213" s="116">
        <f>SUM(F213,G213)*D213</f>
        <v>0</v>
      </c>
    </row>
    <row r="214" spans="1:8" s="56" customFormat="1" ht="12.75">
      <c r="A214" s="240"/>
      <c r="B214" s="241"/>
      <c r="C214" s="242" t="s">
        <v>114</v>
      </c>
      <c r="D214" s="242"/>
      <c r="E214" s="242"/>
      <c r="F214" s="100">
        <f>SUMPRODUCT(D211:D213,F211:F213)</f>
        <v>0</v>
      </c>
      <c r="G214" s="100">
        <f>SUMPRODUCT(D211:D213,G211:G213)</f>
        <v>0</v>
      </c>
      <c r="H214" s="101">
        <f>SUM(H211:H213)</f>
        <v>0</v>
      </c>
    </row>
    <row r="215" spans="1:8" ht="12.75">
      <c r="A215" s="12"/>
      <c r="B215" s="68" t="s">
        <v>115</v>
      </c>
      <c r="C215" s="256" t="s">
        <v>78</v>
      </c>
      <c r="D215" s="256"/>
      <c r="E215" s="256"/>
      <c r="F215" s="256"/>
      <c r="G215" s="256"/>
      <c r="H215" s="257"/>
    </row>
    <row r="216" spans="1:236" s="10" customFormat="1" ht="12.75">
      <c r="A216" s="49"/>
      <c r="B216" s="104" t="s">
        <v>89</v>
      </c>
      <c r="C216" s="69" t="s">
        <v>120</v>
      </c>
      <c r="D216" s="105">
        <v>1100</v>
      </c>
      <c r="E216" s="71" t="s">
        <v>44</v>
      </c>
      <c r="F216" s="203"/>
      <c r="G216" s="203"/>
      <c r="H216" s="73">
        <f>SUM(F216,G216)*D216</f>
        <v>0</v>
      </c>
      <c r="I216" s="280"/>
      <c r="J216" s="280"/>
      <c r="K216" s="282"/>
      <c r="L216" s="283"/>
      <c r="M216" s="284"/>
      <c r="N216" s="9"/>
      <c r="O216" s="285"/>
      <c r="P216" s="286"/>
      <c r="Q216" s="280"/>
      <c r="R216" s="280"/>
      <c r="S216" s="282"/>
      <c r="T216" s="283"/>
      <c r="U216" s="284"/>
      <c r="V216" s="9"/>
      <c r="W216" s="285"/>
      <c r="X216" s="286"/>
      <c r="Y216" s="280"/>
      <c r="Z216" s="280"/>
      <c r="AA216" s="282"/>
      <c r="AB216" s="283"/>
      <c r="AC216" s="284"/>
      <c r="AD216" s="9"/>
      <c r="AE216" s="285"/>
      <c r="AF216" s="286"/>
      <c r="AG216" s="280"/>
      <c r="AH216" s="280"/>
      <c r="AI216" s="282"/>
      <c r="AJ216" s="283"/>
      <c r="AK216" s="284"/>
      <c r="AL216" s="9"/>
      <c r="AM216" s="285"/>
      <c r="AN216" s="286"/>
      <c r="AO216" s="280"/>
      <c r="AP216" s="280"/>
      <c r="AQ216" s="282"/>
      <c r="AR216" s="283"/>
      <c r="AS216" s="284"/>
      <c r="AT216" s="9"/>
      <c r="AU216" s="285"/>
      <c r="AV216" s="286"/>
      <c r="AW216" s="280"/>
      <c r="AX216" s="280"/>
      <c r="AY216" s="282"/>
      <c r="AZ216" s="283"/>
      <c r="BA216" s="284"/>
      <c r="BB216" s="9"/>
      <c r="BC216" s="285"/>
      <c r="BD216" s="286"/>
      <c r="BE216" s="280"/>
      <c r="BF216" s="280"/>
      <c r="BG216" s="282"/>
      <c r="BH216" s="283"/>
      <c r="BI216" s="284"/>
      <c r="BJ216" s="9"/>
      <c r="BK216" s="285"/>
      <c r="BL216" s="286"/>
      <c r="BM216" s="280"/>
      <c r="BN216" s="280"/>
      <c r="BO216" s="282"/>
      <c r="BP216" s="283"/>
      <c r="BQ216" s="284"/>
      <c r="BR216" s="9"/>
      <c r="BS216" s="285"/>
      <c r="BT216" s="286"/>
      <c r="BU216" s="280"/>
      <c r="BV216" s="280"/>
      <c r="BW216" s="282"/>
      <c r="BX216" s="283"/>
      <c r="BY216" s="284"/>
      <c r="BZ216" s="9"/>
      <c r="CA216" s="285"/>
      <c r="CB216" s="286"/>
      <c r="CC216" s="280"/>
      <c r="CD216" s="280"/>
      <c r="CE216" s="282"/>
      <c r="CF216" s="283"/>
      <c r="CG216" s="284"/>
      <c r="CH216" s="9"/>
      <c r="CI216" s="285"/>
      <c r="CJ216" s="286"/>
      <c r="CK216" s="280"/>
      <c r="CL216" s="280"/>
      <c r="CM216" s="282"/>
      <c r="CN216" s="283"/>
      <c r="CO216" s="284"/>
      <c r="CP216" s="9"/>
      <c r="CQ216" s="285"/>
      <c r="CR216" s="286"/>
      <c r="CS216" s="280"/>
      <c r="CT216" s="280"/>
      <c r="CU216" s="282"/>
      <c r="CV216" s="283"/>
      <c r="CW216" s="284"/>
      <c r="CX216" s="9"/>
      <c r="CY216" s="285"/>
      <c r="CZ216" s="286"/>
      <c r="DA216" s="280"/>
      <c r="DB216" s="280"/>
      <c r="DC216" s="282"/>
      <c r="DD216" s="283"/>
      <c r="DE216" s="284"/>
      <c r="DF216" s="9"/>
      <c r="DG216" s="285"/>
      <c r="DH216" s="286"/>
      <c r="DI216" s="280"/>
      <c r="DJ216" s="280"/>
      <c r="DK216" s="282"/>
      <c r="DL216" s="283"/>
      <c r="DM216" s="284"/>
      <c r="DN216" s="9"/>
      <c r="DO216" s="285"/>
      <c r="DP216" s="286"/>
      <c r="DQ216" s="280"/>
      <c r="DR216" s="280"/>
      <c r="DS216" s="282"/>
      <c r="DT216" s="283"/>
      <c r="DU216" s="284"/>
      <c r="DV216" s="9"/>
      <c r="DW216" s="285"/>
      <c r="DX216" s="286"/>
      <c r="DY216" s="280"/>
      <c r="DZ216" s="280"/>
      <c r="EA216" s="282"/>
      <c r="EB216" s="283"/>
      <c r="EC216" s="284"/>
      <c r="ED216" s="9"/>
      <c r="EE216" s="285"/>
      <c r="EF216" s="286"/>
      <c r="EG216" s="280"/>
      <c r="EH216" s="280"/>
      <c r="EI216" s="282"/>
      <c r="EJ216" s="283"/>
      <c r="EK216" s="284"/>
      <c r="EL216" s="9"/>
      <c r="EM216" s="285"/>
      <c r="EN216" s="286"/>
      <c r="EO216" s="280"/>
      <c r="EP216" s="280"/>
      <c r="EQ216" s="282"/>
      <c r="ER216" s="283"/>
      <c r="ES216" s="284"/>
      <c r="ET216" s="9"/>
      <c r="EU216" s="285"/>
      <c r="EV216" s="286"/>
      <c r="EW216" s="280"/>
      <c r="EX216" s="280"/>
      <c r="EY216" s="282"/>
      <c r="EZ216" s="283"/>
      <c r="FA216" s="284"/>
      <c r="FB216" s="9"/>
      <c r="FC216" s="285"/>
      <c r="FD216" s="286"/>
      <c r="FE216" s="280"/>
      <c r="FF216" s="280"/>
      <c r="FG216" s="282"/>
      <c r="FH216" s="283"/>
      <c r="FI216" s="284"/>
      <c r="FJ216" s="9"/>
      <c r="FK216" s="285"/>
      <c r="FL216" s="286"/>
      <c r="FM216" s="280"/>
      <c r="FN216" s="280"/>
      <c r="FO216" s="282"/>
      <c r="FP216" s="283"/>
      <c r="FQ216" s="284"/>
      <c r="FR216" s="9"/>
      <c r="FS216" s="285"/>
      <c r="FT216" s="286"/>
      <c r="FU216" s="280"/>
      <c r="FV216" s="280"/>
      <c r="FW216" s="282"/>
      <c r="FX216" s="283"/>
      <c r="FY216" s="284"/>
      <c r="FZ216" s="9"/>
      <c r="GA216" s="285"/>
      <c r="GB216" s="286"/>
      <c r="GC216" s="280"/>
      <c r="GD216" s="280"/>
      <c r="GE216" s="282"/>
      <c r="GF216" s="283"/>
      <c r="GG216" s="284"/>
      <c r="GH216" s="9"/>
      <c r="GI216" s="285"/>
      <c r="GJ216" s="286"/>
      <c r="GK216" s="280"/>
      <c r="GL216" s="280"/>
      <c r="GM216" s="282"/>
      <c r="GN216" s="283"/>
      <c r="GO216" s="284"/>
      <c r="GP216" s="9"/>
      <c r="GQ216" s="285"/>
      <c r="GR216" s="286"/>
      <c r="GS216" s="280"/>
      <c r="GT216" s="280"/>
      <c r="GU216" s="282"/>
      <c r="GV216" s="283"/>
      <c r="GW216" s="284"/>
      <c r="GX216" s="9"/>
      <c r="GY216" s="285"/>
      <c r="GZ216" s="286"/>
      <c r="HA216" s="280"/>
      <c r="HB216" s="280"/>
      <c r="HC216" s="282"/>
      <c r="HD216" s="283"/>
      <c r="HE216" s="284"/>
      <c r="HF216" s="9"/>
      <c r="HG216" s="285"/>
      <c r="HH216" s="286"/>
      <c r="HI216" s="280"/>
      <c r="HJ216" s="280"/>
      <c r="HK216" s="282"/>
      <c r="HL216" s="283"/>
      <c r="HM216" s="284"/>
      <c r="HN216" s="9"/>
      <c r="HO216" s="285"/>
      <c r="HP216" s="286"/>
      <c r="HQ216" s="280"/>
      <c r="HR216" s="280"/>
      <c r="HS216" s="282"/>
      <c r="HT216" s="7"/>
      <c r="HU216" s="7"/>
      <c r="HV216" s="7"/>
      <c r="HW216" s="7"/>
      <c r="HX216" s="7"/>
      <c r="HY216" s="7"/>
      <c r="HZ216" s="7"/>
      <c r="IA216" s="7"/>
      <c r="IB216" s="7"/>
    </row>
    <row r="217" spans="1:236" s="10" customFormat="1" ht="12.75">
      <c r="A217" s="46"/>
      <c r="B217" s="81" t="s">
        <v>92</v>
      </c>
      <c r="C217" s="41" t="s">
        <v>121</v>
      </c>
      <c r="D217" s="76">
        <v>1100</v>
      </c>
      <c r="E217" s="77" t="s">
        <v>44</v>
      </c>
      <c r="F217" s="200"/>
      <c r="G217" s="200"/>
      <c r="H217" s="78">
        <f>SUM(F217,G217)*D217</f>
        <v>0</v>
      </c>
      <c r="I217" s="280"/>
      <c r="J217" s="280"/>
      <c r="K217" s="282"/>
      <c r="L217" s="283"/>
      <c r="M217" s="284"/>
      <c r="N217" s="9"/>
      <c r="O217" s="285"/>
      <c r="P217" s="286"/>
      <c r="Q217" s="280"/>
      <c r="R217" s="280"/>
      <c r="S217" s="282"/>
      <c r="T217" s="283"/>
      <c r="U217" s="284"/>
      <c r="V217" s="9"/>
      <c r="W217" s="285"/>
      <c r="X217" s="286"/>
      <c r="Y217" s="280"/>
      <c r="Z217" s="280"/>
      <c r="AA217" s="282"/>
      <c r="AB217" s="283"/>
      <c r="AC217" s="284"/>
      <c r="AD217" s="9"/>
      <c r="AE217" s="285"/>
      <c r="AF217" s="286"/>
      <c r="AG217" s="280"/>
      <c r="AH217" s="280"/>
      <c r="AI217" s="282"/>
      <c r="AJ217" s="283"/>
      <c r="AK217" s="284"/>
      <c r="AL217" s="9"/>
      <c r="AM217" s="285"/>
      <c r="AN217" s="286"/>
      <c r="AO217" s="280"/>
      <c r="AP217" s="280"/>
      <c r="AQ217" s="282"/>
      <c r="AR217" s="283"/>
      <c r="AS217" s="284"/>
      <c r="AT217" s="9"/>
      <c r="AU217" s="285"/>
      <c r="AV217" s="286"/>
      <c r="AW217" s="280"/>
      <c r="AX217" s="280"/>
      <c r="AY217" s="282"/>
      <c r="AZ217" s="283"/>
      <c r="BA217" s="284"/>
      <c r="BB217" s="9"/>
      <c r="BC217" s="285"/>
      <c r="BD217" s="286"/>
      <c r="BE217" s="280"/>
      <c r="BF217" s="280"/>
      <c r="BG217" s="282"/>
      <c r="BH217" s="283"/>
      <c r="BI217" s="284"/>
      <c r="BJ217" s="9"/>
      <c r="BK217" s="285"/>
      <c r="BL217" s="286"/>
      <c r="BM217" s="280"/>
      <c r="BN217" s="280"/>
      <c r="BO217" s="282"/>
      <c r="BP217" s="283"/>
      <c r="BQ217" s="284"/>
      <c r="BR217" s="9"/>
      <c r="BS217" s="285"/>
      <c r="BT217" s="286"/>
      <c r="BU217" s="280"/>
      <c r="BV217" s="280"/>
      <c r="BW217" s="282"/>
      <c r="BX217" s="283"/>
      <c r="BY217" s="284"/>
      <c r="BZ217" s="9"/>
      <c r="CA217" s="285"/>
      <c r="CB217" s="286"/>
      <c r="CC217" s="280"/>
      <c r="CD217" s="280"/>
      <c r="CE217" s="282"/>
      <c r="CF217" s="283"/>
      <c r="CG217" s="284"/>
      <c r="CH217" s="9"/>
      <c r="CI217" s="285"/>
      <c r="CJ217" s="286"/>
      <c r="CK217" s="280"/>
      <c r="CL217" s="280"/>
      <c r="CM217" s="282"/>
      <c r="CN217" s="283"/>
      <c r="CO217" s="284"/>
      <c r="CP217" s="9"/>
      <c r="CQ217" s="285"/>
      <c r="CR217" s="286"/>
      <c r="CS217" s="280"/>
      <c r="CT217" s="280"/>
      <c r="CU217" s="282"/>
      <c r="CV217" s="283"/>
      <c r="CW217" s="284"/>
      <c r="CX217" s="9"/>
      <c r="CY217" s="285"/>
      <c r="CZ217" s="286"/>
      <c r="DA217" s="280"/>
      <c r="DB217" s="280"/>
      <c r="DC217" s="282"/>
      <c r="DD217" s="283"/>
      <c r="DE217" s="284"/>
      <c r="DF217" s="9"/>
      <c r="DG217" s="285"/>
      <c r="DH217" s="286"/>
      <c r="DI217" s="280"/>
      <c r="DJ217" s="280"/>
      <c r="DK217" s="282"/>
      <c r="DL217" s="283"/>
      <c r="DM217" s="284"/>
      <c r="DN217" s="9"/>
      <c r="DO217" s="285"/>
      <c r="DP217" s="286"/>
      <c r="DQ217" s="280"/>
      <c r="DR217" s="280"/>
      <c r="DS217" s="282"/>
      <c r="DT217" s="283"/>
      <c r="DU217" s="284"/>
      <c r="DV217" s="9"/>
      <c r="DW217" s="285"/>
      <c r="DX217" s="286"/>
      <c r="DY217" s="280"/>
      <c r="DZ217" s="280"/>
      <c r="EA217" s="282"/>
      <c r="EB217" s="283"/>
      <c r="EC217" s="284"/>
      <c r="ED217" s="9"/>
      <c r="EE217" s="285"/>
      <c r="EF217" s="286"/>
      <c r="EG217" s="280"/>
      <c r="EH217" s="280"/>
      <c r="EI217" s="282"/>
      <c r="EJ217" s="283"/>
      <c r="EK217" s="284"/>
      <c r="EL217" s="9"/>
      <c r="EM217" s="285"/>
      <c r="EN217" s="286"/>
      <c r="EO217" s="280"/>
      <c r="EP217" s="280"/>
      <c r="EQ217" s="282"/>
      <c r="ER217" s="283"/>
      <c r="ES217" s="284"/>
      <c r="ET217" s="9"/>
      <c r="EU217" s="285"/>
      <c r="EV217" s="286"/>
      <c r="EW217" s="280"/>
      <c r="EX217" s="280"/>
      <c r="EY217" s="282"/>
      <c r="EZ217" s="283"/>
      <c r="FA217" s="284"/>
      <c r="FB217" s="9"/>
      <c r="FC217" s="285"/>
      <c r="FD217" s="286"/>
      <c r="FE217" s="280"/>
      <c r="FF217" s="280"/>
      <c r="FG217" s="282"/>
      <c r="FH217" s="283"/>
      <c r="FI217" s="284"/>
      <c r="FJ217" s="9"/>
      <c r="FK217" s="285"/>
      <c r="FL217" s="286"/>
      <c r="FM217" s="280"/>
      <c r="FN217" s="280"/>
      <c r="FO217" s="282"/>
      <c r="FP217" s="283"/>
      <c r="FQ217" s="284"/>
      <c r="FR217" s="9"/>
      <c r="FS217" s="285"/>
      <c r="FT217" s="286"/>
      <c r="FU217" s="280"/>
      <c r="FV217" s="280"/>
      <c r="FW217" s="282"/>
      <c r="FX217" s="283"/>
      <c r="FY217" s="284"/>
      <c r="FZ217" s="9"/>
      <c r="GA217" s="285"/>
      <c r="GB217" s="286"/>
      <c r="GC217" s="280"/>
      <c r="GD217" s="280"/>
      <c r="GE217" s="282"/>
      <c r="GF217" s="283"/>
      <c r="GG217" s="284"/>
      <c r="GH217" s="9"/>
      <c r="GI217" s="285"/>
      <c r="GJ217" s="286"/>
      <c r="GK217" s="280"/>
      <c r="GL217" s="280"/>
      <c r="GM217" s="282"/>
      <c r="GN217" s="283"/>
      <c r="GO217" s="284"/>
      <c r="GP217" s="9"/>
      <c r="GQ217" s="285"/>
      <c r="GR217" s="286"/>
      <c r="GS217" s="280"/>
      <c r="GT217" s="280"/>
      <c r="GU217" s="282"/>
      <c r="GV217" s="283"/>
      <c r="GW217" s="284"/>
      <c r="GX217" s="9"/>
      <c r="GY217" s="285"/>
      <c r="GZ217" s="286"/>
      <c r="HA217" s="280"/>
      <c r="HB217" s="280"/>
      <c r="HC217" s="282"/>
      <c r="HD217" s="283"/>
      <c r="HE217" s="284"/>
      <c r="HF217" s="9"/>
      <c r="HG217" s="285"/>
      <c r="HH217" s="286"/>
      <c r="HI217" s="280"/>
      <c r="HJ217" s="280"/>
      <c r="HK217" s="282"/>
      <c r="HL217" s="283"/>
      <c r="HM217" s="284"/>
      <c r="HN217" s="9"/>
      <c r="HO217" s="285"/>
      <c r="HP217" s="286"/>
      <c r="HQ217" s="280"/>
      <c r="HR217" s="280"/>
      <c r="HS217" s="282"/>
      <c r="HT217" s="7"/>
      <c r="HU217" s="7"/>
      <c r="HV217" s="7"/>
      <c r="HW217" s="7"/>
      <c r="HX217" s="7"/>
      <c r="HY217" s="7"/>
      <c r="HZ217" s="7"/>
      <c r="IA217" s="7"/>
      <c r="IB217" s="7"/>
    </row>
    <row r="218" spans="1:8" s="38" customFormat="1" ht="12.75">
      <c r="A218" s="117"/>
      <c r="B218" s="106" t="s">
        <v>51</v>
      </c>
      <c r="C218" s="39" t="s">
        <v>242</v>
      </c>
      <c r="D218" s="97">
        <v>1</v>
      </c>
      <c r="E218" s="98" t="s">
        <v>55</v>
      </c>
      <c r="F218" s="20"/>
      <c r="G218" s="20"/>
      <c r="H218" s="99">
        <f>SUM(F218,G218)*D218</f>
        <v>0</v>
      </c>
    </row>
    <row r="219" spans="1:8" s="56" customFormat="1" ht="12.75">
      <c r="A219" s="240"/>
      <c r="B219" s="241"/>
      <c r="C219" s="242" t="s">
        <v>122</v>
      </c>
      <c r="D219" s="242"/>
      <c r="E219" s="242"/>
      <c r="F219" s="100">
        <f>SUMPRODUCT(D216:D218,F216:F218)</f>
        <v>0</v>
      </c>
      <c r="G219" s="100">
        <f>SUMPRODUCT(D216:D218,G216:G218)</f>
        <v>0</v>
      </c>
      <c r="H219" s="101">
        <f>SUM(H216:H218)</f>
        <v>0</v>
      </c>
    </row>
    <row r="220" spans="1:8" ht="12.75">
      <c r="A220" s="12"/>
      <c r="B220" s="68" t="s">
        <v>119</v>
      </c>
      <c r="C220" s="256" t="s">
        <v>354</v>
      </c>
      <c r="D220" s="256"/>
      <c r="E220" s="256"/>
      <c r="F220" s="256"/>
      <c r="G220" s="256"/>
      <c r="H220" s="257"/>
    </row>
    <row r="221" spans="1:8" s="4" customFormat="1" ht="38.25">
      <c r="A221" s="49"/>
      <c r="B221" s="104" t="s">
        <v>89</v>
      </c>
      <c r="C221" s="69" t="s">
        <v>226</v>
      </c>
      <c r="D221" s="105">
        <v>1</v>
      </c>
      <c r="E221" s="71" t="s">
        <v>55</v>
      </c>
      <c r="F221" s="203"/>
      <c r="G221" s="203"/>
      <c r="H221" s="73">
        <f>SUM(F221,G221)*D221</f>
        <v>0</v>
      </c>
    </row>
    <row r="222" spans="1:8" s="4" customFormat="1" ht="12.75">
      <c r="A222" s="47"/>
      <c r="B222" s="106" t="s">
        <v>92</v>
      </c>
      <c r="C222" s="39" t="s">
        <v>355</v>
      </c>
      <c r="D222" s="97">
        <v>2</v>
      </c>
      <c r="E222" s="98" t="s">
        <v>95</v>
      </c>
      <c r="F222" s="26" t="s">
        <v>593</v>
      </c>
      <c r="G222" s="202"/>
      <c r="H222" s="99">
        <f>SUM(F222,G222)*D222</f>
        <v>0</v>
      </c>
    </row>
    <row r="223" spans="1:8" s="4" customFormat="1" ht="51">
      <c r="A223" s="48"/>
      <c r="B223" s="113" t="s">
        <v>51</v>
      </c>
      <c r="C223" s="114" t="s">
        <v>658</v>
      </c>
      <c r="D223" s="118">
        <v>1</v>
      </c>
      <c r="E223" s="98" t="s">
        <v>55</v>
      </c>
      <c r="F223" s="204"/>
      <c r="G223" s="204"/>
      <c r="H223" s="99">
        <f>SUM(F223,G223)*D223</f>
        <v>0</v>
      </c>
    </row>
    <row r="224" spans="1:8" s="56" customFormat="1" ht="12.75">
      <c r="A224" s="240"/>
      <c r="B224" s="241"/>
      <c r="C224" s="242" t="s">
        <v>356</v>
      </c>
      <c r="D224" s="242"/>
      <c r="E224" s="242"/>
      <c r="F224" s="100">
        <f>SUMPRODUCT(D221:D223,F221:F223)</f>
        <v>0</v>
      </c>
      <c r="G224" s="100">
        <f>SUMPRODUCT(D221:D223,G221:G223)</f>
        <v>0</v>
      </c>
      <c r="H224" s="101">
        <f>SUM(H221:H223)</f>
        <v>0</v>
      </c>
    </row>
    <row r="225" spans="1:8" s="4" customFormat="1" ht="12.75">
      <c r="A225" s="12"/>
      <c r="B225" s="68" t="s">
        <v>581</v>
      </c>
      <c r="C225" s="256" t="s">
        <v>295</v>
      </c>
      <c r="D225" s="256"/>
      <c r="E225" s="256"/>
      <c r="F225" s="256"/>
      <c r="G225" s="256"/>
      <c r="H225" s="257"/>
    </row>
    <row r="226" spans="1:77" s="5" customFormat="1" ht="12.75">
      <c r="A226" s="49"/>
      <c r="B226" s="104" t="s">
        <v>42</v>
      </c>
      <c r="C226" s="69" t="s">
        <v>296</v>
      </c>
      <c r="D226" s="105">
        <v>14</v>
      </c>
      <c r="E226" s="105" t="s">
        <v>55</v>
      </c>
      <c r="F226" s="203"/>
      <c r="G226" s="203"/>
      <c r="H226" s="119">
        <f>SUM(F226,G226)*D226</f>
        <v>0</v>
      </c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  <c r="BV226" s="120"/>
      <c r="BW226" s="120"/>
      <c r="BX226" s="120"/>
      <c r="BY226" s="120"/>
    </row>
    <row r="227" spans="1:77" s="5" customFormat="1" ht="12.75">
      <c r="A227" s="46"/>
      <c r="B227" s="81" t="s">
        <v>43</v>
      </c>
      <c r="C227" s="41" t="s">
        <v>297</v>
      </c>
      <c r="D227" s="76">
        <v>16</v>
      </c>
      <c r="E227" s="76" t="s">
        <v>55</v>
      </c>
      <c r="F227" s="200"/>
      <c r="G227" s="200"/>
      <c r="H227" s="121">
        <f aca="true" t="shared" si="9" ref="H227:H241">SUM(F227,G227)*D227</f>
        <v>0</v>
      </c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20"/>
      <c r="BS227" s="120"/>
      <c r="BT227" s="120"/>
      <c r="BU227" s="120"/>
      <c r="BV227" s="120"/>
      <c r="BW227" s="120"/>
      <c r="BX227" s="120"/>
      <c r="BY227" s="120"/>
    </row>
    <row r="228" spans="1:77" s="5" customFormat="1" ht="12.75">
      <c r="A228" s="46"/>
      <c r="B228" s="81" t="s">
        <v>45</v>
      </c>
      <c r="C228" s="41" t="s">
        <v>357</v>
      </c>
      <c r="D228" s="76">
        <v>21</v>
      </c>
      <c r="E228" s="76" t="s">
        <v>55</v>
      </c>
      <c r="F228" s="200"/>
      <c r="G228" s="200"/>
      <c r="H228" s="121">
        <f t="shared" si="9"/>
        <v>0</v>
      </c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20"/>
      <c r="BS228" s="120"/>
      <c r="BT228" s="120"/>
      <c r="BU228" s="120"/>
      <c r="BV228" s="120"/>
      <c r="BW228" s="120"/>
      <c r="BX228" s="120"/>
      <c r="BY228" s="120"/>
    </row>
    <row r="229" spans="1:77" s="5" customFormat="1" ht="12.75">
      <c r="A229" s="46"/>
      <c r="B229" s="81" t="s">
        <v>46</v>
      </c>
      <c r="C229" s="41" t="s">
        <v>358</v>
      </c>
      <c r="D229" s="76">
        <v>18</v>
      </c>
      <c r="E229" s="76" t="s">
        <v>55</v>
      </c>
      <c r="F229" s="200"/>
      <c r="G229" s="200"/>
      <c r="H229" s="121">
        <f t="shared" si="9"/>
        <v>0</v>
      </c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20"/>
      <c r="BS229" s="120"/>
      <c r="BT229" s="120"/>
      <c r="BU229" s="120"/>
      <c r="BV229" s="120"/>
      <c r="BW229" s="120"/>
      <c r="BX229" s="120"/>
      <c r="BY229" s="120"/>
    </row>
    <row r="230" spans="1:77" s="5" customFormat="1" ht="12.75">
      <c r="A230" s="46"/>
      <c r="B230" s="81" t="s">
        <v>47</v>
      </c>
      <c r="C230" s="41" t="s">
        <v>298</v>
      </c>
      <c r="D230" s="76">
        <v>8</v>
      </c>
      <c r="E230" s="76" t="s">
        <v>55</v>
      </c>
      <c r="F230" s="200"/>
      <c r="G230" s="200"/>
      <c r="H230" s="121">
        <f t="shared" si="9"/>
        <v>0</v>
      </c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20"/>
      <c r="BS230" s="120"/>
      <c r="BT230" s="120"/>
      <c r="BU230" s="120"/>
      <c r="BV230" s="120"/>
      <c r="BW230" s="120"/>
      <c r="BX230" s="120"/>
      <c r="BY230" s="120"/>
    </row>
    <row r="231" spans="1:77" s="11" customFormat="1" ht="18.75" customHeight="1">
      <c r="A231" s="46"/>
      <c r="B231" s="81" t="s">
        <v>48</v>
      </c>
      <c r="C231" s="41" t="s">
        <v>525</v>
      </c>
      <c r="D231" s="76">
        <v>3</v>
      </c>
      <c r="E231" s="76" t="s">
        <v>55</v>
      </c>
      <c r="F231" s="200"/>
      <c r="G231" s="200"/>
      <c r="H231" s="121">
        <f t="shared" si="9"/>
        <v>0</v>
      </c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122"/>
      <c r="AJ231" s="122"/>
      <c r="AK231" s="122"/>
      <c r="AL231" s="122"/>
      <c r="AM231" s="122"/>
      <c r="AN231" s="122"/>
      <c r="AO231" s="122"/>
      <c r="AP231" s="122"/>
      <c r="AQ231" s="122"/>
      <c r="AR231" s="122"/>
      <c r="AS231" s="122"/>
      <c r="AT231" s="122"/>
      <c r="AU231" s="122"/>
      <c r="AV231" s="122"/>
      <c r="AW231" s="122"/>
      <c r="AX231" s="122"/>
      <c r="AY231" s="122"/>
      <c r="AZ231" s="122"/>
      <c r="BA231" s="122"/>
      <c r="BB231" s="122"/>
      <c r="BC231" s="122"/>
      <c r="BD231" s="122"/>
      <c r="BE231" s="122"/>
      <c r="BF231" s="122"/>
      <c r="BG231" s="122"/>
      <c r="BH231" s="122"/>
      <c r="BI231" s="122"/>
      <c r="BJ231" s="122"/>
      <c r="BK231" s="122"/>
      <c r="BL231" s="122"/>
      <c r="BM231" s="122"/>
      <c r="BN231" s="122"/>
      <c r="BO231" s="122"/>
      <c r="BP231" s="122"/>
      <c r="BQ231" s="122"/>
      <c r="BR231" s="122"/>
      <c r="BS231" s="122"/>
      <c r="BT231" s="122"/>
      <c r="BU231" s="122"/>
      <c r="BV231" s="122"/>
      <c r="BW231" s="122"/>
      <c r="BX231" s="122"/>
      <c r="BY231" s="122"/>
    </row>
    <row r="232" spans="1:77" s="5" customFormat="1" ht="38.25">
      <c r="A232" s="46"/>
      <c r="B232" s="81" t="s">
        <v>124</v>
      </c>
      <c r="C232" s="41" t="s">
        <v>754</v>
      </c>
      <c r="D232" s="76">
        <v>1</v>
      </c>
      <c r="E232" s="76" t="s">
        <v>55</v>
      </c>
      <c r="F232" s="200"/>
      <c r="G232" s="200"/>
      <c r="H232" s="121">
        <f t="shared" si="9"/>
        <v>0</v>
      </c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0"/>
    </row>
    <row r="233" spans="1:77" s="5" customFormat="1" ht="38.25">
      <c r="A233" s="46"/>
      <c r="B233" s="81" t="s">
        <v>125</v>
      </c>
      <c r="C233" s="41" t="s">
        <v>359</v>
      </c>
      <c r="D233" s="76">
        <v>1</v>
      </c>
      <c r="E233" s="76" t="s">
        <v>55</v>
      </c>
      <c r="F233" s="200"/>
      <c r="G233" s="200"/>
      <c r="H233" s="121">
        <f t="shared" si="9"/>
        <v>0</v>
      </c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20"/>
      <c r="BS233" s="120"/>
      <c r="BT233" s="120"/>
      <c r="BU233" s="120"/>
      <c r="BV233" s="120"/>
      <c r="BW233" s="120"/>
      <c r="BX233" s="120"/>
      <c r="BY233" s="120"/>
    </row>
    <row r="234" spans="1:70" s="5" customFormat="1" ht="25.5">
      <c r="A234" s="46"/>
      <c r="B234" s="81" t="s">
        <v>126</v>
      </c>
      <c r="C234" s="41" t="s">
        <v>360</v>
      </c>
      <c r="D234" s="76">
        <v>1</v>
      </c>
      <c r="E234" s="76" t="s">
        <v>55</v>
      </c>
      <c r="F234" s="200"/>
      <c r="G234" s="200"/>
      <c r="H234" s="121">
        <f t="shared" si="9"/>
        <v>0</v>
      </c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</row>
    <row r="235" spans="1:77" s="5" customFormat="1" ht="12.75">
      <c r="A235" s="46"/>
      <c r="B235" s="81" t="s">
        <v>127</v>
      </c>
      <c r="C235" s="41" t="s">
        <v>361</v>
      </c>
      <c r="D235" s="76">
        <v>8</v>
      </c>
      <c r="E235" s="76" t="s">
        <v>55</v>
      </c>
      <c r="F235" s="200"/>
      <c r="G235" s="200"/>
      <c r="H235" s="121">
        <f t="shared" si="9"/>
        <v>0</v>
      </c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20"/>
      <c r="BS235" s="120"/>
      <c r="BT235" s="120"/>
      <c r="BU235" s="120"/>
      <c r="BV235" s="120"/>
      <c r="BW235" s="120"/>
      <c r="BX235" s="120"/>
      <c r="BY235" s="120"/>
    </row>
    <row r="236" spans="1:77" s="5" customFormat="1" ht="12.75">
      <c r="A236" s="46"/>
      <c r="B236" s="81" t="s">
        <v>128</v>
      </c>
      <c r="C236" s="41" t="s">
        <v>362</v>
      </c>
      <c r="D236" s="76">
        <v>8</v>
      </c>
      <c r="E236" s="76" t="s">
        <v>55</v>
      </c>
      <c r="F236" s="200"/>
      <c r="G236" s="200"/>
      <c r="H236" s="121">
        <f t="shared" si="9"/>
        <v>0</v>
      </c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0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20"/>
      <c r="BS236" s="120"/>
      <c r="BT236" s="120"/>
      <c r="BU236" s="120"/>
      <c r="BV236" s="120"/>
      <c r="BW236" s="120"/>
      <c r="BX236" s="120"/>
      <c r="BY236" s="120"/>
    </row>
    <row r="237" spans="1:70" s="6" customFormat="1" ht="38.25">
      <c r="A237" s="46"/>
      <c r="B237" s="81" t="s">
        <v>182</v>
      </c>
      <c r="C237" s="41" t="s">
        <v>363</v>
      </c>
      <c r="D237" s="76">
        <v>1</v>
      </c>
      <c r="E237" s="76" t="s">
        <v>55</v>
      </c>
      <c r="F237" s="200"/>
      <c r="G237" s="200"/>
      <c r="H237" s="121">
        <f t="shared" si="9"/>
        <v>0</v>
      </c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</row>
    <row r="238" spans="1:8" s="123" customFormat="1" ht="12.75">
      <c r="A238" s="82"/>
      <c r="B238" s="81" t="s">
        <v>183</v>
      </c>
      <c r="C238" s="41" t="s">
        <v>364</v>
      </c>
      <c r="D238" s="83">
        <v>8</v>
      </c>
      <c r="E238" s="84" t="s">
        <v>55</v>
      </c>
      <c r="F238" s="19"/>
      <c r="G238" s="19"/>
      <c r="H238" s="121">
        <f t="shared" si="9"/>
        <v>0</v>
      </c>
    </row>
    <row r="239" spans="1:8" s="123" customFormat="1" ht="25.5">
      <c r="A239" s="82"/>
      <c r="B239" s="81" t="s">
        <v>184</v>
      </c>
      <c r="C239" s="41" t="s">
        <v>365</v>
      </c>
      <c r="D239" s="83">
        <v>8</v>
      </c>
      <c r="E239" s="84" t="s">
        <v>55</v>
      </c>
      <c r="F239" s="19"/>
      <c r="G239" s="19"/>
      <c r="H239" s="121">
        <f t="shared" si="9"/>
        <v>0</v>
      </c>
    </row>
    <row r="240" spans="1:8" s="123" customFormat="1" ht="38.25">
      <c r="A240" s="82"/>
      <c r="B240" s="81" t="s">
        <v>185</v>
      </c>
      <c r="C240" s="41" t="s">
        <v>366</v>
      </c>
      <c r="D240" s="83">
        <v>100</v>
      </c>
      <c r="E240" s="84" t="s">
        <v>59</v>
      </c>
      <c r="F240" s="19"/>
      <c r="G240" s="19"/>
      <c r="H240" s="121">
        <f t="shared" si="9"/>
        <v>0</v>
      </c>
    </row>
    <row r="241" spans="1:8" s="123" customFormat="1" ht="38.25">
      <c r="A241" s="117"/>
      <c r="B241" s="106" t="s">
        <v>186</v>
      </c>
      <c r="C241" s="39" t="s">
        <v>367</v>
      </c>
      <c r="D241" s="124">
        <v>150</v>
      </c>
      <c r="E241" s="125" t="s">
        <v>59</v>
      </c>
      <c r="F241" s="20"/>
      <c r="G241" s="20"/>
      <c r="H241" s="126">
        <f t="shared" si="9"/>
        <v>0</v>
      </c>
    </row>
    <row r="242" spans="1:12" s="56" customFormat="1" ht="12.75">
      <c r="A242" s="240"/>
      <c r="B242" s="241"/>
      <c r="C242" s="242" t="s">
        <v>299</v>
      </c>
      <c r="D242" s="242"/>
      <c r="E242" s="242"/>
      <c r="F242" s="100">
        <f>SUMPRODUCT(F226:F241,D226:D241)</f>
        <v>0</v>
      </c>
      <c r="G242" s="100">
        <f>SUMPRODUCT(G226:G241,D226:D241)</f>
        <v>0</v>
      </c>
      <c r="H242" s="101">
        <f>SUM(H226:H241)</f>
        <v>0</v>
      </c>
      <c r="J242" s="29"/>
      <c r="K242" s="29"/>
      <c r="L242" s="29"/>
    </row>
    <row r="243" spans="1:12" s="3" customFormat="1" ht="12.75">
      <c r="A243" s="244"/>
      <c r="B243" s="245"/>
      <c r="C243" s="243" t="s">
        <v>244</v>
      </c>
      <c r="D243" s="243"/>
      <c r="E243" s="243"/>
      <c r="F243" s="127">
        <f>F242+F224+F219+F214+F208+F170+F141</f>
        <v>0</v>
      </c>
      <c r="G243" s="127">
        <f>G242+G224+G219+G214+G208+G170+G141</f>
        <v>0</v>
      </c>
      <c r="H243" s="128">
        <f>H242+H224+H219+H214+H208+H170+H141</f>
        <v>0</v>
      </c>
      <c r="J243" s="30"/>
      <c r="K243" s="30"/>
      <c r="L243" s="30"/>
    </row>
    <row r="244" spans="1:12" s="3" customFormat="1" ht="12.75">
      <c r="A244" s="12"/>
      <c r="B244" s="68" t="s">
        <v>25</v>
      </c>
      <c r="C244" s="277" t="s">
        <v>385</v>
      </c>
      <c r="D244" s="277"/>
      <c r="E244" s="277"/>
      <c r="F244" s="277"/>
      <c r="G244" s="277"/>
      <c r="H244" s="278"/>
      <c r="J244" s="287"/>
      <c r="K244" s="287"/>
      <c r="L244" s="287"/>
    </row>
    <row r="245" spans="1:10" s="3" customFormat="1" ht="12.75">
      <c r="A245" s="102"/>
      <c r="B245" s="103">
        <v>1</v>
      </c>
      <c r="C245" s="258" t="s">
        <v>245</v>
      </c>
      <c r="D245" s="258"/>
      <c r="E245" s="258"/>
      <c r="F245" s="258"/>
      <c r="G245" s="258"/>
      <c r="H245" s="259"/>
      <c r="J245" s="32"/>
    </row>
    <row r="246" spans="1:8" s="3" customFormat="1" ht="25.5">
      <c r="A246" s="129"/>
      <c r="B246" s="130" t="s">
        <v>42</v>
      </c>
      <c r="C246" s="131" t="s">
        <v>554</v>
      </c>
      <c r="D246" s="132">
        <v>8</v>
      </c>
      <c r="E246" s="133" t="s">
        <v>55</v>
      </c>
      <c r="F246" s="15"/>
      <c r="G246" s="16"/>
      <c r="H246" s="134">
        <f>SUM(F246,G246)*D246</f>
        <v>0</v>
      </c>
    </row>
    <row r="247" spans="1:8" s="3" customFormat="1" ht="38.25">
      <c r="A247" s="135"/>
      <c r="B247" s="136" t="s">
        <v>43</v>
      </c>
      <c r="C247" s="137" t="s">
        <v>594</v>
      </c>
      <c r="D247" s="138">
        <v>1</v>
      </c>
      <c r="E247" s="139" t="s">
        <v>55</v>
      </c>
      <c r="F247" s="17"/>
      <c r="G247" s="18"/>
      <c r="H247" s="140">
        <f aca="true" t="shared" si="10" ref="H247:H257">SUM(F247,G247)*D247</f>
        <v>0</v>
      </c>
    </row>
    <row r="248" spans="1:8" s="3" customFormat="1" ht="25.5">
      <c r="A248" s="141"/>
      <c r="B248" s="130" t="s">
        <v>45</v>
      </c>
      <c r="C248" s="41" t="s">
        <v>570</v>
      </c>
      <c r="D248" s="83">
        <v>1</v>
      </c>
      <c r="E248" s="77" t="s">
        <v>55</v>
      </c>
      <c r="F248" s="19"/>
      <c r="G248" s="19"/>
      <c r="H248" s="140">
        <f t="shared" si="10"/>
        <v>0</v>
      </c>
    </row>
    <row r="249" spans="1:8" s="3" customFormat="1" ht="12.75">
      <c r="A249" s="141"/>
      <c r="B249" s="136" t="s">
        <v>46</v>
      </c>
      <c r="C249" s="41" t="s">
        <v>386</v>
      </c>
      <c r="D249" s="83">
        <v>13</v>
      </c>
      <c r="E249" s="142" t="s">
        <v>123</v>
      </c>
      <c r="F249" s="19"/>
      <c r="G249" s="19"/>
      <c r="H249" s="140">
        <f t="shared" si="10"/>
        <v>0</v>
      </c>
    </row>
    <row r="250" spans="1:8" s="3" customFormat="1" ht="12.75">
      <c r="A250" s="141"/>
      <c r="B250" s="130" t="s">
        <v>47</v>
      </c>
      <c r="C250" s="41" t="s">
        <v>387</v>
      </c>
      <c r="D250" s="83">
        <v>30</v>
      </c>
      <c r="E250" s="142" t="s">
        <v>123</v>
      </c>
      <c r="F250" s="19"/>
      <c r="G250" s="19"/>
      <c r="H250" s="140">
        <f t="shared" si="10"/>
        <v>0</v>
      </c>
    </row>
    <row r="251" spans="1:8" s="3" customFormat="1" ht="12.75">
      <c r="A251" s="141"/>
      <c r="B251" s="136" t="s">
        <v>48</v>
      </c>
      <c r="C251" s="41" t="s">
        <v>246</v>
      </c>
      <c r="D251" s="83">
        <v>9</v>
      </c>
      <c r="E251" s="142" t="s">
        <v>123</v>
      </c>
      <c r="F251" s="19"/>
      <c r="G251" s="19"/>
      <c r="H251" s="140">
        <f t="shared" si="10"/>
        <v>0</v>
      </c>
    </row>
    <row r="252" spans="1:8" s="3" customFormat="1" ht="12.75">
      <c r="A252" s="141"/>
      <c r="B252" s="130" t="s">
        <v>124</v>
      </c>
      <c r="C252" s="41" t="s">
        <v>388</v>
      </c>
      <c r="D252" s="83">
        <v>64</v>
      </c>
      <c r="E252" s="142" t="s">
        <v>59</v>
      </c>
      <c r="F252" s="19"/>
      <c r="G252" s="19"/>
      <c r="H252" s="140">
        <f t="shared" si="10"/>
        <v>0</v>
      </c>
    </row>
    <row r="253" spans="1:8" s="3" customFormat="1" ht="12.75">
      <c r="A253" s="141"/>
      <c r="B253" s="136" t="s">
        <v>125</v>
      </c>
      <c r="C253" s="41" t="s">
        <v>389</v>
      </c>
      <c r="D253" s="83">
        <v>84</v>
      </c>
      <c r="E253" s="142" t="s">
        <v>59</v>
      </c>
      <c r="F253" s="19"/>
      <c r="G253" s="19"/>
      <c r="H253" s="140">
        <f t="shared" si="10"/>
        <v>0</v>
      </c>
    </row>
    <row r="254" spans="1:8" s="3" customFormat="1" ht="12.75">
      <c r="A254" s="141"/>
      <c r="B254" s="130" t="s">
        <v>126</v>
      </c>
      <c r="C254" s="41" t="s">
        <v>247</v>
      </c>
      <c r="D254" s="83">
        <v>20</v>
      </c>
      <c r="E254" s="142" t="s">
        <v>59</v>
      </c>
      <c r="F254" s="19"/>
      <c r="G254" s="19"/>
      <c r="H254" s="140">
        <f t="shared" si="10"/>
        <v>0</v>
      </c>
    </row>
    <row r="255" spans="1:8" s="3" customFormat="1" ht="12.75">
      <c r="A255" s="141"/>
      <c r="B255" s="136" t="s">
        <v>127</v>
      </c>
      <c r="C255" s="41" t="s">
        <v>248</v>
      </c>
      <c r="D255" s="83">
        <v>20</v>
      </c>
      <c r="E255" s="84" t="s">
        <v>59</v>
      </c>
      <c r="F255" s="205"/>
      <c r="G255" s="205"/>
      <c r="H255" s="140">
        <f t="shared" si="10"/>
        <v>0</v>
      </c>
    </row>
    <row r="256" spans="1:8" s="3" customFormat="1" ht="12.75">
      <c r="A256" s="141"/>
      <c r="B256" s="130" t="s">
        <v>128</v>
      </c>
      <c r="C256" s="41" t="s">
        <v>482</v>
      </c>
      <c r="D256" s="83">
        <v>6</v>
      </c>
      <c r="E256" s="84" t="s">
        <v>123</v>
      </c>
      <c r="F256" s="205"/>
      <c r="G256" s="205"/>
      <c r="H256" s="140">
        <f t="shared" si="10"/>
        <v>0</v>
      </c>
    </row>
    <row r="257" spans="1:8" s="3" customFormat="1" ht="12.75">
      <c r="A257" s="141"/>
      <c r="B257" s="136" t="s">
        <v>182</v>
      </c>
      <c r="C257" s="41" t="s">
        <v>390</v>
      </c>
      <c r="D257" s="83">
        <v>15</v>
      </c>
      <c r="E257" s="84" t="s">
        <v>207</v>
      </c>
      <c r="F257" s="205"/>
      <c r="G257" s="205"/>
      <c r="H257" s="140">
        <f t="shared" si="10"/>
        <v>0</v>
      </c>
    </row>
    <row r="258" spans="1:8" s="3" customFormat="1" ht="12.75">
      <c r="A258" s="45"/>
      <c r="B258" s="74">
        <v>2</v>
      </c>
      <c r="C258" s="254" t="s">
        <v>249</v>
      </c>
      <c r="D258" s="254"/>
      <c r="E258" s="254"/>
      <c r="F258" s="254"/>
      <c r="G258" s="254"/>
      <c r="H258" s="255">
        <f>(F258+G258)*D258</f>
        <v>0</v>
      </c>
    </row>
    <row r="259" spans="1:8" s="3" customFormat="1" ht="38.25">
      <c r="A259" s="141"/>
      <c r="B259" s="143" t="s">
        <v>50</v>
      </c>
      <c r="C259" s="41" t="s">
        <v>588</v>
      </c>
      <c r="D259" s="83">
        <v>47</v>
      </c>
      <c r="E259" s="84" t="s">
        <v>55</v>
      </c>
      <c r="F259" s="205"/>
      <c r="G259" s="205"/>
      <c r="H259" s="144">
        <f>SUM(F259,G259)*D259</f>
        <v>0</v>
      </c>
    </row>
    <row r="260" spans="1:8" s="3" customFormat="1" ht="38.25">
      <c r="A260" s="141"/>
      <c r="B260" s="143" t="s">
        <v>93</v>
      </c>
      <c r="C260" s="42" t="s">
        <v>590</v>
      </c>
      <c r="D260" s="83">
        <v>3</v>
      </c>
      <c r="E260" s="84" t="s">
        <v>55</v>
      </c>
      <c r="F260" s="205"/>
      <c r="G260" s="205"/>
      <c r="H260" s="144">
        <f aca="true" t="shared" si="11" ref="H260:H270">SUM(F260,G260)*D260</f>
        <v>0</v>
      </c>
    </row>
    <row r="261" spans="1:8" s="3" customFormat="1" ht="38.25">
      <c r="A261" s="141"/>
      <c r="B261" s="143" t="s">
        <v>109</v>
      </c>
      <c r="C261" s="41" t="s">
        <v>589</v>
      </c>
      <c r="D261" s="83">
        <v>3</v>
      </c>
      <c r="E261" s="84" t="s">
        <v>55</v>
      </c>
      <c r="F261" s="205"/>
      <c r="G261" s="205"/>
      <c r="H261" s="144">
        <f t="shared" si="11"/>
        <v>0</v>
      </c>
    </row>
    <row r="262" spans="1:8" s="3" customFormat="1" ht="12.75">
      <c r="A262" s="141"/>
      <c r="B262" s="143" t="s">
        <v>116</v>
      </c>
      <c r="C262" s="41" t="s">
        <v>571</v>
      </c>
      <c r="D262" s="83">
        <v>3</v>
      </c>
      <c r="E262" s="84" t="s">
        <v>55</v>
      </c>
      <c r="F262" s="19"/>
      <c r="G262" s="19"/>
      <c r="H262" s="144">
        <f t="shared" si="11"/>
        <v>0</v>
      </c>
    </row>
    <row r="263" spans="1:8" s="3" customFormat="1" ht="12.75">
      <c r="A263" s="141"/>
      <c r="B263" s="143" t="s">
        <v>117</v>
      </c>
      <c r="C263" s="41" t="s">
        <v>572</v>
      </c>
      <c r="D263" s="83">
        <v>3</v>
      </c>
      <c r="E263" s="84" t="s">
        <v>55</v>
      </c>
      <c r="F263" s="205"/>
      <c r="G263" s="205"/>
      <c r="H263" s="144">
        <f t="shared" si="11"/>
        <v>0</v>
      </c>
    </row>
    <row r="264" spans="1:8" s="3" customFormat="1" ht="12.75">
      <c r="A264" s="141"/>
      <c r="B264" s="143" t="s">
        <v>118</v>
      </c>
      <c r="C264" s="41" t="s">
        <v>573</v>
      </c>
      <c r="D264" s="83">
        <v>50</v>
      </c>
      <c r="E264" s="84" t="s">
        <v>55</v>
      </c>
      <c r="F264" s="205"/>
      <c r="G264" s="205"/>
      <c r="H264" s="144">
        <f t="shared" si="11"/>
        <v>0</v>
      </c>
    </row>
    <row r="265" spans="1:8" s="3" customFormat="1" ht="12.75">
      <c r="A265" s="141"/>
      <c r="B265" s="143" t="s">
        <v>129</v>
      </c>
      <c r="C265" s="41" t="s">
        <v>391</v>
      </c>
      <c r="D265" s="83">
        <v>18</v>
      </c>
      <c r="E265" s="142" t="s">
        <v>55</v>
      </c>
      <c r="F265" s="19"/>
      <c r="G265" s="19"/>
      <c r="H265" s="144">
        <f t="shared" si="11"/>
        <v>0</v>
      </c>
    </row>
    <row r="266" spans="1:8" s="3" customFormat="1" ht="12.75">
      <c r="A266" s="141"/>
      <c r="B266" s="143" t="s">
        <v>130</v>
      </c>
      <c r="C266" s="41" t="s">
        <v>392</v>
      </c>
      <c r="D266" s="83">
        <v>2</v>
      </c>
      <c r="E266" s="142" t="s">
        <v>55</v>
      </c>
      <c r="F266" s="19"/>
      <c r="G266" s="19"/>
      <c r="H266" s="144">
        <f t="shared" si="11"/>
        <v>0</v>
      </c>
    </row>
    <row r="267" spans="1:8" s="3" customFormat="1" ht="25.5">
      <c r="A267" s="141"/>
      <c r="B267" s="143" t="s">
        <v>131</v>
      </c>
      <c r="C267" s="41" t="s">
        <v>574</v>
      </c>
      <c r="D267" s="83">
        <v>8</v>
      </c>
      <c r="E267" s="142" t="s">
        <v>55</v>
      </c>
      <c r="F267" s="19"/>
      <c r="G267" s="19"/>
      <c r="H267" s="144">
        <f t="shared" si="11"/>
        <v>0</v>
      </c>
    </row>
    <row r="268" spans="1:8" s="3" customFormat="1" ht="12.75">
      <c r="A268" s="141"/>
      <c r="B268" s="143" t="s">
        <v>132</v>
      </c>
      <c r="C268" s="44" t="s">
        <v>393</v>
      </c>
      <c r="D268" s="83">
        <v>2</v>
      </c>
      <c r="E268" s="142" t="s">
        <v>55</v>
      </c>
      <c r="F268" s="19"/>
      <c r="G268" s="19"/>
      <c r="H268" s="144">
        <f t="shared" si="11"/>
        <v>0</v>
      </c>
    </row>
    <row r="269" spans="1:8" s="3" customFormat="1" ht="12.75">
      <c r="A269" s="141"/>
      <c r="B269" s="143" t="s">
        <v>133</v>
      </c>
      <c r="C269" s="44" t="s">
        <v>394</v>
      </c>
      <c r="D269" s="83">
        <v>4</v>
      </c>
      <c r="E269" s="142" t="s">
        <v>55</v>
      </c>
      <c r="F269" s="19"/>
      <c r="G269" s="19"/>
      <c r="H269" s="144">
        <f t="shared" si="11"/>
        <v>0</v>
      </c>
    </row>
    <row r="270" spans="1:8" s="3" customFormat="1" ht="12.75">
      <c r="A270" s="141"/>
      <c r="B270" s="143" t="s">
        <v>134</v>
      </c>
      <c r="C270" s="44" t="s">
        <v>395</v>
      </c>
      <c r="D270" s="83">
        <v>3</v>
      </c>
      <c r="E270" s="142" t="s">
        <v>55</v>
      </c>
      <c r="F270" s="19"/>
      <c r="G270" s="19"/>
      <c r="H270" s="144">
        <f t="shared" si="11"/>
        <v>0</v>
      </c>
    </row>
    <row r="271" spans="1:8" s="3" customFormat="1" ht="12.75">
      <c r="A271" s="45"/>
      <c r="B271" s="74">
        <v>3</v>
      </c>
      <c r="C271" s="254" t="s">
        <v>250</v>
      </c>
      <c r="D271" s="254"/>
      <c r="E271" s="254"/>
      <c r="F271" s="254"/>
      <c r="G271" s="254"/>
      <c r="H271" s="255">
        <f>(F271+G271)*D271</f>
        <v>0</v>
      </c>
    </row>
    <row r="272" spans="1:8" s="3" customFormat="1" ht="12.75">
      <c r="A272" s="141"/>
      <c r="B272" s="143" t="s">
        <v>53</v>
      </c>
      <c r="C272" s="41" t="s">
        <v>575</v>
      </c>
      <c r="D272" s="83">
        <v>85</v>
      </c>
      <c r="E272" s="142" t="s">
        <v>123</v>
      </c>
      <c r="F272" s="19"/>
      <c r="G272" s="19"/>
      <c r="H272" s="144">
        <f>SUM(F272,G272)*D272</f>
        <v>0</v>
      </c>
    </row>
    <row r="273" spans="1:8" s="3" customFormat="1" ht="12.75">
      <c r="A273" s="141"/>
      <c r="B273" s="143" t="s">
        <v>54</v>
      </c>
      <c r="C273" s="41" t="s">
        <v>396</v>
      </c>
      <c r="D273" s="83">
        <v>1100</v>
      </c>
      <c r="E273" s="142" t="s">
        <v>123</v>
      </c>
      <c r="F273" s="19"/>
      <c r="G273" s="19"/>
      <c r="H273" s="144">
        <f aca="true" t="shared" si="12" ref="H273:H279">SUM(F273,G273)*D273</f>
        <v>0</v>
      </c>
    </row>
    <row r="274" spans="1:8" s="3" customFormat="1" ht="12.75">
      <c r="A274" s="141"/>
      <c r="B274" s="143" t="s">
        <v>94</v>
      </c>
      <c r="C274" s="41" t="s">
        <v>576</v>
      </c>
      <c r="D274" s="83">
        <v>590</v>
      </c>
      <c r="E274" s="142" t="s">
        <v>123</v>
      </c>
      <c r="F274" s="19"/>
      <c r="G274" s="19"/>
      <c r="H274" s="144">
        <f t="shared" si="12"/>
        <v>0</v>
      </c>
    </row>
    <row r="275" spans="1:8" s="3" customFormat="1" ht="12.75">
      <c r="A275" s="141"/>
      <c r="B275" s="143" t="s">
        <v>96</v>
      </c>
      <c r="C275" s="41" t="s">
        <v>577</v>
      </c>
      <c r="D275" s="83">
        <v>180</v>
      </c>
      <c r="E275" s="142" t="s">
        <v>123</v>
      </c>
      <c r="F275" s="19"/>
      <c r="G275" s="19"/>
      <c r="H275" s="144">
        <f t="shared" si="12"/>
        <v>0</v>
      </c>
    </row>
    <row r="276" spans="1:8" s="3" customFormat="1" ht="12.75">
      <c r="A276" s="141"/>
      <c r="B276" s="143" t="s">
        <v>97</v>
      </c>
      <c r="C276" s="41" t="s">
        <v>251</v>
      </c>
      <c r="D276" s="83">
        <v>8</v>
      </c>
      <c r="E276" s="84" t="s">
        <v>95</v>
      </c>
      <c r="F276" s="205"/>
      <c r="G276" s="205"/>
      <c r="H276" s="144">
        <f t="shared" si="12"/>
        <v>0</v>
      </c>
    </row>
    <row r="277" spans="1:8" s="3" customFormat="1" ht="25.5">
      <c r="A277" s="141"/>
      <c r="B277" s="143" t="s">
        <v>140</v>
      </c>
      <c r="C277" s="41" t="s">
        <v>252</v>
      </c>
      <c r="D277" s="83">
        <v>600</v>
      </c>
      <c r="E277" s="142" t="s">
        <v>44</v>
      </c>
      <c r="F277" s="205"/>
      <c r="G277" s="205"/>
      <c r="H277" s="144">
        <f t="shared" si="12"/>
        <v>0</v>
      </c>
    </row>
    <row r="278" spans="1:8" s="3" customFormat="1" ht="12.75">
      <c r="A278" s="141"/>
      <c r="B278" s="143" t="s">
        <v>141</v>
      </c>
      <c r="C278" s="41" t="s">
        <v>578</v>
      </c>
      <c r="D278" s="83">
        <v>130</v>
      </c>
      <c r="E278" s="142" t="s">
        <v>59</v>
      </c>
      <c r="F278" s="19"/>
      <c r="G278" s="19"/>
      <c r="H278" s="144">
        <f t="shared" si="12"/>
        <v>0</v>
      </c>
    </row>
    <row r="279" spans="1:8" s="3" customFormat="1" ht="12.75">
      <c r="A279" s="141"/>
      <c r="B279" s="143" t="s">
        <v>142</v>
      </c>
      <c r="C279" s="41" t="s">
        <v>579</v>
      </c>
      <c r="D279" s="83">
        <v>10</v>
      </c>
      <c r="E279" s="142" t="s">
        <v>59</v>
      </c>
      <c r="F279" s="19"/>
      <c r="G279" s="19"/>
      <c r="H279" s="144">
        <f t="shared" si="12"/>
        <v>0</v>
      </c>
    </row>
    <row r="280" spans="1:8" s="3" customFormat="1" ht="12.75">
      <c r="A280" s="45"/>
      <c r="B280" s="74">
        <v>4</v>
      </c>
      <c r="C280" s="254" t="s">
        <v>78</v>
      </c>
      <c r="D280" s="254"/>
      <c r="E280" s="254"/>
      <c r="F280" s="254"/>
      <c r="G280" s="254"/>
      <c r="H280" s="255">
        <f>(F280+G280)*D280</f>
        <v>0</v>
      </c>
    </row>
    <row r="281" spans="1:8" s="3" customFormat="1" ht="12.75">
      <c r="A281" s="141"/>
      <c r="B281" s="143" t="s">
        <v>57</v>
      </c>
      <c r="C281" s="41" t="s">
        <v>580</v>
      </c>
      <c r="D281" s="83">
        <v>2500</v>
      </c>
      <c r="E281" s="142" t="s">
        <v>123</v>
      </c>
      <c r="F281" s="19"/>
      <c r="G281" s="19"/>
      <c r="H281" s="144">
        <f>SUM(F281,G281)*D281</f>
        <v>0</v>
      </c>
    </row>
    <row r="282" spans="1:8" s="3" customFormat="1" ht="25.5">
      <c r="A282" s="141"/>
      <c r="B282" s="143" t="s">
        <v>60</v>
      </c>
      <c r="C282" s="41" t="s">
        <v>397</v>
      </c>
      <c r="D282" s="83">
        <v>8</v>
      </c>
      <c r="E282" s="142" t="s">
        <v>95</v>
      </c>
      <c r="F282" s="19"/>
      <c r="G282" s="19"/>
      <c r="H282" s="144">
        <f>SUM(F282,G282)*D282</f>
        <v>0</v>
      </c>
    </row>
    <row r="283" spans="1:8" s="3" customFormat="1" ht="12.75">
      <c r="A283" s="141"/>
      <c r="B283" s="143" t="s">
        <v>61</v>
      </c>
      <c r="C283" s="41" t="s">
        <v>399</v>
      </c>
      <c r="D283" s="83">
        <v>48</v>
      </c>
      <c r="E283" s="142" t="s">
        <v>59</v>
      </c>
      <c r="F283" s="19"/>
      <c r="G283" s="19"/>
      <c r="H283" s="144">
        <f>SUM(F283,G283)*D283</f>
        <v>0</v>
      </c>
    </row>
    <row r="284" spans="1:8" s="3" customFormat="1" ht="12.75">
      <c r="A284" s="141"/>
      <c r="B284" s="143" t="s">
        <v>348</v>
      </c>
      <c r="C284" s="41" t="s">
        <v>400</v>
      </c>
      <c r="D284" s="83">
        <v>10</v>
      </c>
      <c r="E284" s="142" t="s">
        <v>95</v>
      </c>
      <c r="F284" s="19"/>
      <c r="G284" s="19"/>
      <c r="H284" s="144">
        <f>SUM(F284,G284)*D284</f>
        <v>0</v>
      </c>
    </row>
    <row r="285" spans="1:8" s="3" customFormat="1" ht="12.75">
      <c r="A285" s="145"/>
      <c r="B285" s="146" t="s">
        <v>398</v>
      </c>
      <c r="C285" s="39" t="s">
        <v>401</v>
      </c>
      <c r="D285" s="124">
        <v>16</v>
      </c>
      <c r="E285" s="147" t="s">
        <v>95</v>
      </c>
      <c r="F285" s="20"/>
      <c r="G285" s="20"/>
      <c r="H285" s="148">
        <f>SUM(F285,G285)*D285</f>
        <v>0</v>
      </c>
    </row>
    <row r="286" spans="1:12" s="3" customFormat="1" ht="12.75">
      <c r="A286" s="240"/>
      <c r="B286" s="241"/>
      <c r="C286" s="242" t="s">
        <v>529</v>
      </c>
      <c r="D286" s="242"/>
      <c r="E286" s="242"/>
      <c r="F286" s="100">
        <f>SUMPRODUCT(F246:F285,D246:D285)</f>
        <v>0</v>
      </c>
      <c r="G286" s="100">
        <f>SUMPRODUCT(G246:G285,D246:D285)</f>
        <v>0</v>
      </c>
      <c r="H286" s="101">
        <f>SUM(H246:H285)</f>
        <v>0</v>
      </c>
      <c r="J286" s="29"/>
      <c r="K286" s="29"/>
      <c r="L286" s="29"/>
    </row>
    <row r="287" spans="1:12" s="3" customFormat="1" ht="12.75">
      <c r="A287" s="246"/>
      <c r="B287" s="247"/>
      <c r="C287" s="243" t="s">
        <v>402</v>
      </c>
      <c r="D287" s="243"/>
      <c r="E287" s="243"/>
      <c r="F287" s="149">
        <f>F286</f>
        <v>0</v>
      </c>
      <c r="G287" s="149">
        <f>G286</f>
        <v>0</v>
      </c>
      <c r="H287" s="150">
        <f>H286</f>
        <v>0</v>
      </c>
      <c r="J287" s="30"/>
      <c r="K287" s="30"/>
      <c r="L287" s="30"/>
    </row>
    <row r="288" spans="1:11" s="1" customFormat="1" ht="12.75">
      <c r="A288" s="43"/>
      <c r="B288" s="151" t="s">
        <v>282</v>
      </c>
      <c r="C288" s="248" t="s">
        <v>181</v>
      </c>
      <c r="D288" s="249"/>
      <c r="E288" s="249"/>
      <c r="F288" s="249"/>
      <c r="G288" s="249"/>
      <c r="H288" s="250"/>
      <c r="K288" s="31"/>
    </row>
    <row r="289" spans="1:8" s="152" customFormat="1" ht="12.75">
      <c r="A289" s="102"/>
      <c r="B289" s="103">
        <v>1</v>
      </c>
      <c r="C289" s="258" t="s">
        <v>403</v>
      </c>
      <c r="D289" s="258"/>
      <c r="E289" s="258"/>
      <c r="F289" s="258"/>
      <c r="G289" s="258"/>
      <c r="H289" s="259"/>
    </row>
    <row r="290" spans="1:8" s="152" customFormat="1" ht="12.75">
      <c r="A290" s="46"/>
      <c r="B290" s="33" t="s">
        <v>42</v>
      </c>
      <c r="C290" s="50" t="s">
        <v>736</v>
      </c>
      <c r="D290" s="34">
        <v>3</v>
      </c>
      <c r="E290" s="35" t="s">
        <v>737</v>
      </c>
      <c r="F290" s="13"/>
      <c r="G290" s="36"/>
      <c r="H290" s="37">
        <f>SUM(F290:G290)*D290</f>
        <v>0</v>
      </c>
    </row>
    <row r="291" spans="1:8" s="152" customFormat="1" ht="12.75">
      <c r="A291" s="46"/>
      <c r="B291" s="33" t="s">
        <v>43</v>
      </c>
      <c r="C291" s="41" t="s">
        <v>738</v>
      </c>
      <c r="D291" s="34">
        <v>1</v>
      </c>
      <c r="E291" s="35" t="s">
        <v>737</v>
      </c>
      <c r="F291" s="13"/>
      <c r="G291" s="36"/>
      <c r="H291" s="37">
        <f>SUM(F291:G291)*D291</f>
        <v>0</v>
      </c>
    </row>
    <row r="292" spans="1:8" s="152" customFormat="1" ht="63.75">
      <c r="A292" s="46"/>
      <c r="B292" s="33" t="s">
        <v>45</v>
      </c>
      <c r="C292" s="153" t="s">
        <v>404</v>
      </c>
      <c r="D292" s="154">
        <v>1</v>
      </c>
      <c r="E292" s="155" t="s">
        <v>55</v>
      </c>
      <c r="F292" s="19"/>
      <c r="G292" s="206"/>
      <c r="H292" s="156">
        <f>SUM(F292,G292)*D292</f>
        <v>0</v>
      </c>
    </row>
    <row r="293" spans="1:8" s="152" customFormat="1" ht="25.5">
      <c r="A293" s="46"/>
      <c r="B293" s="33" t="s">
        <v>46</v>
      </c>
      <c r="C293" s="41" t="s">
        <v>405</v>
      </c>
      <c r="D293" s="83">
        <v>1</v>
      </c>
      <c r="E293" s="83" t="s">
        <v>103</v>
      </c>
      <c r="F293" s="19"/>
      <c r="G293" s="19"/>
      <c r="H293" s="156">
        <f aca="true" t="shared" si="13" ref="H293:H300">SUM(F293,G293)*D293</f>
        <v>0</v>
      </c>
    </row>
    <row r="294" spans="1:8" s="152" customFormat="1" ht="12.75">
      <c r="A294" s="46"/>
      <c r="B294" s="33" t="s">
        <v>47</v>
      </c>
      <c r="C294" s="41" t="s">
        <v>406</v>
      </c>
      <c r="D294" s="83">
        <v>10</v>
      </c>
      <c r="E294" s="83" t="s">
        <v>59</v>
      </c>
      <c r="F294" s="19"/>
      <c r="G294" s="19"/>
      <c r="H294" s="156">
        <f t="shared" si="13"/>
        <v>0</v>
      </c>
    </row>
    <row r="295" spans="1:8" s="152" customFormat="1" ht="25.5">
      <c r="A295" s="157"/>
      <c r="B295" s="33" t="s">
        <v>48</v>
      </c>
      <c r="C295" s="158" t="s">
        <v>526</v>
      </c>
      <c r="D295" s="159">
        <v>1</v>
      </c>
      <c r="E295" s="159" t="s">
        <v>103</v>
      </c>
      <c r="F295" s="19"/>
      <c r="G295" s="19"/>
      <c r="H295" s="156">
        <f t="shared" si="13"/>
        <v>0</v>
      </c>
    </row>
    <row r="296" spans="1:8" s="152" customFormat="1" ht="12.75">
      <c r="A296" s="157"/>
      <c r="B296" s="33" t="s">
        <v>124</v>
      </c>
      <c r="C296" s="158" t="s">
        <v>527</v>
      </c>
      <c r="D296" s="160">
        <v>3</v>
      </c>
      <c r="E296" s="160" t="s">
        <v>103</v>
      </c>
      <c r="F296" s="207"/>
      <c r="G296" s="207"/>
      <c r="H296" s="156">
        <f t="shared" si="13"/>
        <v>0</v>
      </c>
    </row>
    <row r="297" spans="1:8" s="152" customFormat="1" ht="25.5">
      <c r="A297" s="161"/>
      <c r="B297" s="33" t="s">
        <v>125</v>
      </c>
      <c r="C297" s="158" t="s">
        <v>755</v>
      </c>
      <c r="D297" s="159">
        <v>1</v>
      </c>
      <c r="E297" s="159" t="s">
        <v>59</v>
      </c>
      <c r="F297" s="208"/>
      <c r="G297" s="208"/>
      <c r="H297" s="156">
        <f t="shared" si="13"/>
        <v>0</v>
      </c>
    </row>
    <row r="298" spans="1:8" s="152" customFormat="1" ht="25.5">
      <c r="A298" s="161"/>
      <c r="B298" s="33" t="s">
        <v>126</v>
      </c>
      <c r="C298" s="41" t="s">
        <v>756</v>
      </c>
      <c r="D298" s="159">
        <v>1</v>
      </c>
      <c r="E298" s="159" t="s">
        <v>103</v>
      </c>
      <c r="F298" s="209"/>
      <c r="G298" s="209"/>
      <c r="H298" s="156">
        <f t="shared" si="13"/>
        <v>0</v>
      </c>
    </row>
    <row r="299" spans="1:8" s="152" customFormat="1" ht="12.75">
      <c r="A299" s="161"/>
      <c r="B299" s="33" t="s">
        <v>127</v>
      </c>
      <c r="C299" s="41" t="s">
        <v>551</v>
      </c>
      <c r="D299" s="159">
        <v>1</v>
      </c>
      <c r="E299" s="159" t="s">
        <v>103</v>
      </c>
      <c r="F299" s="209"/>
      <c r="G299" s="209"/>
      <c r="H299" s="156">
        <f t="shared" si="13"/>
        <v>0</v>
      </c>
    </row>
    <row r="300" spans="1:8" s="152" customFormat="1" ht="25.5">
      <c r="A300" s="161"/>
      <c r="B300" s="33" t="s">
        <v>128</v>
      </c>
      <c r="C300" s="41" t="s">
        <v>550</v>
      </c>
      <c r="D300" s="159">
        <v>1</v>
      </c>
      <c r="E300" s="159" t="s">
        <v>103</v>
      </c>
      <c r="F300" s="209"/>
      <c r="G300" s="209"/>
      <c r="H300" s="156">
        <f t="shared" si="13"/>
        <v>0</v>
      </c>
    </row>
    <row r="301" spans="1:8" s="152" customFormat="1" ht="12.75">
      <c r="A301" s="45"/>
      <c r="B301" s="74">
        <v>2</v>
      </c>
      <c r="C301" s="254" t="s">
        <v>253</v>
      </c>
      <c r="D301" s="254"/>
      <c r="E301" s="254"/>
      <c r="F301" s="254"/>
      <c r="G301" s="254"/>
      <c r="H301" s="255"/>
    </row>
    <row r="302" spans="1:8" s="152" customFormat="1" ht="25.5">
      <c r="A302" s="162"/>
      <c r="B302" s="163" t="s">
        <v>50</v>
      </c>
      <c r="C302" s="158" t="s">
        <v>407</v>
      </c>
      <c r="D302" s="83">
        <v>2</v>
      </c>
      <c r="E302" s="83" t="s">
        <v>55</v>
      </c>
      <c r="F302" s="19"/>
      <c r="G302" s="19"/>
      <c r="H302" s="164">
        <f>SUM(F302,G302)*D302</f>
        <v>0</v>
      </c>
    </row>
    <row r="303" spans="1:8" s="152" customFormat="1" ht="25.5">
      <c r="A303" s="162"/>
      <c r="B303" s="163" t="s">
        <v>93</v>
      </c>
      <c r="C303" s="158" t="s">
        <v>408</v>
      </c>
      <c r="D303" s="83">
        <v>2</v>
      </c>
      <c r="E303" s="83" t="s">
        <v>55</v>
      </c>
      <c r="F303" s="19"/>
      <c r="G303" s="19"/>
      <c r="H303" s="164">
        <f>SUM(F303,G303)*D303</f>
        <v>0</v>
      </c>
    </row>
    <row r="304" spans="1:8" s="152" customFormat="1" ht="76.5" customHeight="1">
      <c r="A304" s="162"/>
      <c r="B304" s="163" t="s">
        <v>109</v>
      </c>
      <c r="C304" s="41" t="s">
        <v>409</v>
      </c>
      <c r="D304" s="83"/>
      <c r="E304" s="83"/>
      <c r="F304" s="25"/>
      <c r="G304" s="25"/>
      <c r="H304" s="164"/>
    </row>
    <row r="305" spans="1:8" s="152" customFormat="1" ht="12.75">
      <c r="A305" s="46"/>
      <c r="B305" s="81" t="s">
        <v>237</v>
      </c>
      <c r="C305" s="41" t="s">
        <v>481</v>
      </c>
      <c r="D305" s="76">
        <v>2</v>
      </c>
      <c r="E305" s="76" t="s">
        <v>55</v>
      </c>
      <c r="F305" s="200"/>
      <c r="G305" s="200"/>
      <c r="H305" s="164">
        <f aca="true" t="shared" si="14" ref="H305:H327">SUM(F305,G305)*D305</f>
        <v>0</v>
      </c>
    </row>
    <row r="306" spans="1:8" s="152" customFormat="1" ht="51">
      <c r="A306" s="46"/>
      <c r="B306" s="163" t="s">
        <v>116</v>
      </c>
      <c r="C306" s="153" t="s">
        <v>743</v>
      </c>
      <c r="D306" s="83">
        <v>1</v>
      </c>
      <c r="E306" s="83" t="s">
        <v>103</v>
      </c>
      <c r="F306" s="210"/>
      <c r="G306" s="19"/>
      <c r="H306" s="164">
        <f t="shared" si="14"/>
        <v>0</v>
      </c>
    </row>
    <row r="307" spans="1:8" s="152" customFormat="1" ht="51">
      <c r="A307" s="46"/>
      <c r="B307" s="163" t="s">
        <v>117</v>
      </c>
      <c r="C307" s="153" t="s">
        <v>486</v>
      </c>
      <c r="D307" s="83">
        <v>1</v>
      </c>
      <c r="E307" s="83" t="s">
        <v>103</v>
      </c>
      <c r="F307" s="210"/>
      <c r="G307" s="19"/>
      <c r="H307" s="164">
        <f t="shared" si="14"/>
        <v>0</v>
      </c>
    </row>
    <row r="308" spans="1:8" s="152" customFormat="1" ht="12.75">
      <c r="A308" s="46"/>
      <c r="B308" s="81" t="s">
        <v>118</v>
      </c>
      <c r="C308" s="153" t="s">
        <v>254</v>
      </c>
      <c r="D308" s="76">
        <v>2</v>
      </c>
      <c r="E308" s="76" t="s">
        <v>55</v>
      </c>
      <c r="F308" s="211"/>
      <c r="G308" s="200"/>
      <c r="H308" s="164">
        <f t="shared" si="14"/>
        <v>0</v>
      </c>
    </row>
    <row r="309" spans="1:8" s="152" customFormat="1" ht="12.75">
      <c r="A309" s="46"/>
      <c r="B309" s="81" t="s">
        <v>129</v>
      </c>
      <c r="C309" s="41" t="s">
        <v>410</v>
      </c>
      <c r="D309" s="76"/>
      <c r="E309" s="76" t="s">
        <v>40</v>
      </c>
      <c r="F309" s="21"/>
      <c r="G309" s="21"/>
      <c r="H309" s="164"/>
    </row>
    <row r="310" spans="1:8" s="152" customFormat="1" ht="12.75">
      <c r="A310" s="46"/>
      <c r="B310" s="81" t="s">
        <v>530</v>
      </c>
      <c r="C310" s="41" t="s">
        <v>139</v>
      </c>
      <c r="D310" s="76">
        <v>60</v>
      </c>
      <c r="E310" s="76" t="s">
        <v>55</v>
      </c>
      <c r="F310" s="200"/>
      <c r="G310" s="200"/>
      <c r="H310" s="164">
        <f t="shared" si="14"/>
        <v>0</v>
      </c>
    </row>
    <row r="311" spans="1:8" s="152" customFormat="1" ht="12.75">
      <c r="A311" s="46"/>
      <c r="B311" s="81" t="s">
        <v>531</v>
      </c>
      <c r="C311" s="41" t="s">
        <v>255</v>
      </c>
      <c r="D311" s="76">
        <v>22</v>
      </c>
      <c r="E311" s="76" t="s">
        <v>55</v>
      </c>
      <c r="F311" s="200"/>
      <c r="G311" s="200"/>
      <c r="H311" s="164">
        <f t="shared" si="14"/>
        <v>0</v>
      </c>
    </row>
    <row r="312" spans="1:8" s="152" customFormat="1" ht="12.75">
      <c r="A312" s="46"/>
      <c r="B312" s="81" t="s">
        <v>130</v>
      </c>
      <c r="C312" s="41" t="s">
        <v>411</v>
      </c>
      <c r="D312" s="76"/>
      <c r="E312" s="76" t="s">
        <v>40</v>
      </c>
      <c r="F312" s="21"/>
      <c r="G312" s="21"/>
      <c r="H312" s="164"/>
    </row>
    <row r="313" spans="1:8" s="152" customFormat="1" ht="12.75">
      <c r="A313" s="46"/>
      <c r="B313" s="81" t="s">
        <v>532</v>
      </c>
      <c r="C313" s="41" t="s">
        <v>412</v>
      </c>
      <c r="D313" s="76">
        <v>3</v>
      </c>
      <c r="E313" s="76" t="s">
        <v>55</v>
      </c>
      <c r="F313" s="200"/>
      <c r="G313" s="200"/>
      <c r="H313" s="164">
        <f t="shared" si="14"/>
        <v>0</v>
      </c>
    </row>
    <row r="314" spans="1:8" s="152" customFormat="1" ht="12.75">
      <c r="A314" s="46"/>
      <c r="B314" s="81" t="s">
        <v>131</v>
      </c>
      <c r="C314" s="41" t="s">
        <v>413</v>
      </c>
      <c r="D314" s="76"/>
      <c r="E314" s="76" t="s">
        <v>40</v>
      </c>
      <c r="F314" s="21"/>
      <c r="G314" s="21"/>
      <c r="H314" s="164"/>
    </row>
    <row r="315" spans="1:8" s="152" customFormat="1" ht="12.75">
      <c r="A315" s="46"/>
      <c r="B315" s="81" t="s">
        <v>533</v>
      </c>
      <c r="C315" s="41" t="s">
        <v>414</v>
      </c>
      <c r="D315" s="76">
        <v>2</v>
      </c>
      <c r="E315" s="76" t="s">
        <v>55</v>
      </c>
      <c r="F315" s="200"/>
      <c r="G315" s="200"/>
      <c r="H315" s="164">
        <f t="shared" si="14"/>
        <v>0</v>
      </c>
    </row>
    <row r="316" spans="1:8" s="152" customFormat="1" ht="12.75">
      <c r="A316" s="46"/>
      <c r="B316" s="81" t="s">
        <v>534</v>
      </c>
      <c r="C316" s="41" t="s">
        <v>415</v>
      </c>
      <c r="D316" s="76">
        <v>2</v>
      </c>
      <c r="E316" s="76" t="s">
        <v>55</v>
      </c>
      <c r="F316" s="200"/>
      <c r="G316" s="200"/>
      <c r="H316" s="164">
        <f t="shared" si="14"/>
        <v>0</v>
      </c>
    </row>
    <row r="317" spans="1:8" s="152" customFormat="1" ht="12.75">
      <c r="A317" s="46"/>
      <c r="B317" s="81" t="s">
        <v>535</v>
      </c>
      <c r="C317" s="41" t="s">
        <v>412</v>
      </c>
      <c r="D317" s="76">
        <v>7</v>
      </c>
      <c r="E317" s="76" t="s">
        <v>55</v>
      </c>
      <c r="F317" s="200"/>
      <c r="G317" s="200"/>
      <c r="H317" s="164">
        <f t="shared" si="14"/>
        <v>0</v>
      </c>
    </row>
    <row r="318" spans="1:8" s="152" customFormat="1" ht="12.75">
      <c r="A318" s="46"/>
      <c r="B318" s="81" t="s">
        <v>536</v>
      </c>
      <c r="C318" s="41" t="s">
        <v>416</v>
      </c>
      <c r="D318" s="76">
        <v>8</v>
      </c>
      <c r="E318" s="76" t="s">
        <v>55</v>
      </c>
      <c r="F318" s="200"/>
      <c r="G318" s="200"/>
      <c r="H318" s="164">
        <f t="shared" si="14"/>
        <v>0</v>
      </c>
    </row>
    <row r="319" spans="1:8" s="152" customFormat="1" ht="12.75">
      <c r="A319" s="46"/>
      <c r="B319" s="81" t="s">
        <v>584</v>
      </c>
      <c r="C319" s="41" t="s">
        <v>583</v>
      </c>
      <c r="D319" s="76">
        <v>1</v>
      </c>
      <c r="E319" s="76" t="s">
        <v>55</v>
      </c>
      <c r="F319" s="200"/>
      <c r="G319" s="200"/>
      <c r="H319" s="164">
        <f t="shared" si="14"/>
        <v>0</v>
      </c>
    </row>
    <row r="320" spans="1:8" s="152" customFormat="1" ht="12.75">
      <c r="A320" s="46"/>
      <c r="B320" s="81" t="s">
        <v>132</v>
      </c>
      <c r="C320" s="41" t="s">
        <v>368</v>
      </c>
      <c r="D320" s="76">
        <v>5500</v>
      </c>
      <c r="E320" s="76" t="s">
        <v>59</v>
      </c>
      <c r="F320" s="200"/>
      <c r="G320" s="200"/>
      <c r="H320" s="164">
        <f t="shared" si="14"/>
        <v>0</v>
      </c>
    </row>
    <row r="321" spans="1:8" s="152" customFormat="1" ht="12.75">
      <c r="A321" s="46"/>
      <c r="B321" s="81" t="s">
        <v>133</v>
      </c>
      <c r="C321" s="41" t="s">
        <v>369</v>
      </c>
      <c r="D321" s="76">
        <v>2200</v>
      </c>
      <c r="E321" s="76" t="s">
        <v>59</v>
      </c>
      <c r="F321" s="200"/>
      <c r="G321" s="200"/>
      <c r="H321" s="164">
        <f t="shared" si="14"/>
        <v>0</v>
      </c>
    </row>
    <row r="322" spans="1:8" s="152" customFormat="1" ht="12.75">
      <c r="A322" s="53"/>
      <c r="B322" s="163" t="s">
        <v>134</v>
      </c>
      <c r="C322" s="41" t="s">
        <v>370</v>
      </c>
      <c r="D322" s="83">
        <v>600</v>
      </c>
      <c r="E322" s="83" t="s">
        <v>59</v>
      </c>
      <c r="F322" s="19"/>
      <c r="G322" s="19"/>
      <c r="H322" s="164">
        <f t="shared" si="14"/>
        <v>0</v>
      </c>
    </row>
    <row r="323" spans="1:8" s="152" customFormat="1" ht="12.75">
      <c r="A323" s="46"/>
      <c r="B323" s="81" t="s">
        <v>135</v>
      </c>
      <c r="C323" s="41" t="s">
        <v>371</v>
      </c>
      <c r="D323" s="76">
        <v>70</v>
      </c>
      <c r="E323" s="76" t="s">
        <v>59</v>
      </c>
      <c r="F323" s="200"/>
      <c r="G323" s="200"/>
      <c r="H323" s="164">
        <f t="shared" si="14"/>
        <v>0</v>
      </c>
    </row>
    <row r="324" spans="1:8" s="152" customFormat="1" ht="12.75">
      <c r="A324" s="46"/>
      <c r="B324" s="81" t="s">
        <v>136</v>
      </c>
      <c r="C324" s="41" t="s">
        <v>256</v>
      </c>
      <c r="D324" s="76">
        <v>17</v>
      </c>
      <c r="E324" s="76" t="s">
        <v>55</v>
      </c>
      <c r="F324" s="200"/>
      <c r="G324" s="200"/>
      <c r="H324" s="164">
        <f t="shared" si="14"/>
        <v>0</v>
      </c>
    </row>
    <row r="325" spans="1:8" s="152" customFormat="1" ht="12.75">
      <c r="A325" s="46"/>
      <c r="B325" s="81" t="s">
        <v>137</v>
      </c>
      <c r="C325" s="41" t="s">
        <v>417</v>
      </c>
      <c r="D325" s="76">
        <v>1</v>
      </c>
      <c r="E325" s="76" t="s">
        <v>55</v>
      </c>
      <c r="F325" s="200"/>
      <c r="G325" s="200"/>
      <c r="H325" s="164">
        <f t="shared" si="14"/>
        <v>0</v>
      </c>
    </row>
    <row r="326" spans="1:8" s="152" customFormat="1" ht="12.75">
      <c r="A326" s="46"/>
      <c r="B326" s="81" t="s">
        <v>138</v>
      </c>
      <c r="C326" s="42" t="s">
        <v>552</v>
      </c>
      <c r="D326" s="76">
        <v>1</v>
      </c>
      <c r="E326" s="76" t="s">
        <v>55</v>
      </c>
      <c r="F326" s="200"/>
      <c r="G326" s="200"/>
      <c r="H326" s="164">
        <f t="shared" si="14"/>
        <v>0</v>
      </c>
    </row>
    <row r="327" spans="1:8" s="152" customFormat="1" ht="25.5">
      <c r="A327" s="46"/>
      <c r="B327" s="81" t="s">
        <v>418</v>
      </c>
      <c r="C327" s="42" t="s">
        <v>493</v>
      </c>
      <c r="D327" s="83">
        <v>1</v>
      </c>
      <c r="E327" s="83" t="s">
        <v>103</v>
      </c>
      <c r="F327" s="19"/>
      <c r="G327" s="19"/>
      <c r="H327" s="164">
        <f t="shared" si="14"/>
        <v>0</v>
      </c>
    </row>
    <row r="328" spans="1:8" s="152" customFormat="1" ht="12.75">
      <c r="A328" s="45"/>
      <c r="B328" s="74">
        <v>3</v>
      </c>
      <c r="C328" s="254" t="s">
        <v>419</v>
      </c>
      <c r="D328" s="254"/>
      <c r="E328" s="254"/>
      <c r="F328" s="254"/>
      <c r="G328" s="254"/>
      <c r="H328" s="255"/>
    </row>
    <row r="329" spans="1:8" s="152" customFormat="1" ht="38.25">
      <c r="A329" s="46"/>
      <c r="B329" s="163" t="s">
        <v>53</v>
      </c>
      <c r="C329" s="41" t="s">
        <v>420</v>
      </c>
      <c r="D329" s="83">
        <v>163</v>
      </c>
      <c r="E329" s="84" t="s">
        <v>55</v>
      </c>
      <c r="F329" s="19"/>
      <c r="G329" s="19"/>
      <c r="H329" s="156">
        <f>SUM(F329,G329)*D329</f>
        <v>0</v>
      </c>
    </row>
    <row r="330" spans="1:8" s="152" customFormat="1" ht="38.25">
      <c r="A330" s="46"/>
      <c r="B330" s="163" t="s">
        <v>54</v>
      </c>
      <c r="C330" s="41" t="s">
        <v>421</v>
      </c>
      <c r="D330" s="83">
        <v>34</v>
      </c>
      <c r="E330" s="84" t="s">
        <v>55</v>
      </c>
      <c r="F330" s="19"/>
      <c r="G330" s="19"/>
      <c r="H330" s="156">
        <f aca="true" t="shared" si="15" ref="H330:H393">SUM(F330,G330)*D330</f>
        <v>0</v>
      </c>
    </row>
    <row r="331" spans="1:8" s="152" customFormat="1" ht="25.5">
      <c r="A331" s="46"/>
      <c r="B331" s="81" t="s">
        <v>94</v>
      </c>
      <c r="C331" s="41" t="s">
        <v>422</v>
      </c>
      <c r="D331" s="76">
        <v>1</v>
      </c>
      <c r="E331" s="77" t="s">
        <v>55</v>
      </c>
      <c r="F331" s="200"/>
      <c r="G331" s="200"/>
      <c r="H331" s="156">
        <f t="shared" si="15"/>
        <v>0</v>
      </c>
    </row>
    <row r="332" spans="1:8" s="152" customFormat="1" ht="25.5">
      <c r="A332" s="46"/>
      <c r="B332" s="81" t="s">
        <v>96</v>
      </c>
      <c r="C332" s="41" t="s">
        <v>423</v>
      </c>
      <c r="D332" s="76">
        <v>2</v>
      </c>
      <c r="E332" s="77" t="s">
        <v>55</v>
      </c>
      <c r="F332" s="200"/>
      <c r="G332" s="200"/>
      <c r="H332" s="156">
        <f t="shared" si="15"/>
        <v>0</v>
      </c>
    </row>
    <row r="333" spans="1:8" s="152" customFormat="1" ht="12.75">
      <c r="A333" s="46"/>
      <c r="B333" s="81" t="s">
        <v>97</v>
      </c>
      <c r="C333" s="41" t="s">
        <v>257</v>
      </c>
      <c r="D333" s="76">
        <v>1</v>
      </c>
      <c r="E333" s="77" t="s">
        <v>103</v>
      </c>
      <c r="F333" s="200"/>
      <c r="G333" s="200"/>
      <c r="H333" s="156">
        <f t="shared" si="15"/>
        <v>0</v>
      </c>
    </row>
    <row r="334" spans="1:8" s="152" customFormat="1" ht="38.25">
      <c r="A334" s="46"/>
      <c r="B334" s="81" t="s">
        <v>140</v>
      </c>
      <c r="C334" s="41" t="s">
        <v>424</v>
      </c>
      <c r="D334" s="76">
        <v>550</v>
      </c>
      <c r="E334" s="77" t="s">
        <v>59</v>
      </c>
      <c r="F334" s="200"/>
      <c r="G334" s="200"/>
      <c r="H334" s="156">
        <f t="shared" si="15"/>
        <v>0</v>
      </c>
    </row>
    <row r="335" spans="1:8" s="152" customFormat="1" ht="12.75">
      <c r="A335" s="46"/>
      <c r="B335" s="81" t="s">
        <v>141</v>
      </c>
      <c r="C335" s="41" t="s">
        <v>258</v>
      </c>
      <c r="D335" s="76">
        <v>202</v>
      </c>
      <c r="E335" s="77" t="s">
        <v>55</v>
      </c>
      <c r="F335" s="200"/>
      <c r="G335" s="200"/>
      <c r="H335" s="156">
        <f t="shared" si="15"/>
        <v>0</v>
      </c>
    </row>
    <row r="336" spans="1:8" s="152" customFormat="1" ht="25.5">
      <c r="A336" s="46"/>
      <c r="B336" s="81" t="s">
        <v>142</v>
      </c>
      <c r="C336" s="41" t="s">
        <v>372</v>
      </c>
      <c r="D336" s="76">
        <v>10</v>
      </c>
      <c r="E336" s="77" t="s">
        <v>59</v>
      </c>
      <c r="F336" s="200"/>
      <c r="G336" s="200"/>
      <c r="H336" s="156">
        <f t="shared" si="15"/>
        <v>0</v>
      </c>
    </row>
    <row r="337" spans="1:8" s="152" customFormat="1" ht="12.75">
      <c r="A337" s="46"/>
      <c r="B337" s="81" t="s">
        <v>143</v>
      </c>
      <c r="C337" s="41" t="s">
        <v>425</v>
      </c>
      <c r="D337" s="76">
        <v>1</v>
      </c>
      <c r="E337" s="77" t="s">
        <v>103</v>
      </c>
      <c r="F337" s="200"/>
      <c r="G337" s="200"/>
      <c r="H337" s="156">
        <f t="shared" si="15"/>
        <v>0</v>
      </c>
    </row>
    <row r="338" spans="1:8" s="152" customFormat="1" ht="12.75">
      <c r="A338" s="46"/>
      <c r="B338" s="81" t="s">
        <v>144</v>
      </c>
      <c r="C338" s="41" t="s">
        <v>373</v>
      </c>
      <c r="D338" s="76">
        <v>10</v>
      </c>
      <c r="E338" s="77" t="s">
        <v>103</v>
      </c>
      <c r="F338" s="200"/>
      <c r="G338" s="200"/>
      <c r="H338" s="156">
        <f t="shared" si="15"/>
        <v>0</v>
      </c>
    </row>
    <row r="339" spans="1:8" s="152" customFormat="1" ht="12.75">
      <c r="A339" s="46"/>
      <c r="B339" s="81" t="s">
        <v>0</v>
      </c>
      <c r="C339" s="41" t="s">
        <v>374</v>
      </c>
      <c r="D339" s="76">
        <v>66</v>
      </c>
      <c r="E339" s="77" t="s">
        <v>55</v>
      </c>
      <c r="F339" s="200"/>
      <c r="G339" s="200"/>
      <c r="H339" s="156">
        <f t="shared" si="15"/>
        <v>0</v>
      </c>
    </row>
    <row r="340" spans="1:8" s="152" customFormat="1" ht="12.75">
      <c r="A340" s="46"/>
      <c r="B340" s="81" t="s">
        <v>145</v>
      </c>
      <c r="C340" s="41" t="s">
        <v>487</v>
      </c>
      <c r="D340" s="76">
        <v>6</v>
      </c>
      <c r="E340" s="77" t="s">
        <v>55</v>
      </c>
      <c r="F340" s="200"/>
      <c r="G340" s="200"/>
      <c r="H340" s="156">
        <f t="shared" si="15"/>
        <v>0</v>
      </c>
    </row>
    <row r="341" spans="1:8" s="152" customFormat="1" ht="12.75">
      <c r="A341" s="46"/>
      <c r="B341" s="81" t="s">
        <v>146</v>
      </c>
      <c r="C341" s="41" t="s">
        <v>259</v>
      </c>
      <c r="D341" s="76">
        <v>86</v>
      </c>
      <c r="E341" s="77" t="s">
        <v>55</v>
      </c>
      <c r="F341" s="200"/>
      <c r="G341" s="200"/>
      <c r="H341" s="156">
        <f t="shared" si="15"/>
        <v>0</v>
      </c>
    </row>
    <row r="342" spans="1:8" s="152" customFormat="1" ht="12.75">
      <c r="A342" s="46"/>
      <c r="B342" s="81" t="s">
        <v>147</v>
      </c>
      <c r="C342" s="41" t="s">
        <v>260</v>
      </c>
      <c r="D342" s="76">
        <v>190</v>
      </c>
      <c r="E342" s="77" t="s">
        <v>55</v>
      </c>
      <c r="F342" s="200"/>
      <c r="G342" s="200"/>
      <c r="H342" s="156">
        <f t="shared" si="15"/>
        <v>0</v>
      </c>
    </row>
    <row r="343" spans="1:8" s="152" customFormat="1" ht="12.75">
      <c r="A343" s="46"/>
      <c r="B343" s="81" t="s">
        <v>148</v>
      </c>
      <c r="C343" s="41" t="s">
        <v>261</v>
      </c>
      <c r="D343" s="76"/>
      <c r="E343" s="77"/>
      <c r="F343" s="21"/>
      <c r="G343" s="21"/>
      <c r="H343" s="156"/>
    </row>
    <row r="344" spans="1:8" s="152" customFormat="1" ht="12.75">
      <c r="A344" s="46"/>
      <c r="B344" s="81" t="s">
        <v>537</v>
      </c>
      <c r="C344" s="41" t="s">
        <v>426</v>
      </c>
      <c r="D344" s="76">
        <v>10</v>
      </c>
      <c r="E344" s="77" t="s">
        <v>55</v>
      </c>
      <c r="F344" s="200"/>
      <c r="G344" s="200"/>
      <c r="H344" s="156">
        <f t="shared" si="15"/>
        <v>0</v>
      </c>
    </row>
    <row r="345" spans="1:8" s="152" customFormat="1" ht="12.75">
      <c r="A345" s="162"/>
      <c r="B345" s="81" t="s">
        <v>538</v>
      </c>
      <c r="C345" s="41" t="s">
        <v>427</v>
      </c>
      <c r="D345" s="76">
        <v>6</v>
      </c>
      <c r="E345" s="77" t="s">
        <v>55</v>
      </c>
      <c r="F345" s="200"/>
      <c r="G345" s="200"/>
      <c r="H345" s="156">
        <f t="shared" si="15"/>
        <v>0</v>
      </c>
    </row>
    <row r="346" spans="1:8" s="152" customFormat="1" ht="12.75">
      <c r="A346" s="162"/>
      <c r="B346" s="81" t="s">
        <v>539</v>
      </c>
      <c r="C346" s="41" t="s">
        <v>428</v>
      </c>
      <c r="D346" s="76">
        <v>6</v>
      </c>
      <c r="E346" s="77" t="s">
        <v>55</v>
      </c>
      <c r="F346" s="200"/>
      <c r="G346" s="200"/>
      <c r="H346" s="156">
        <f t="shared" si="15"/>
        <v>0</v>
      </c>
    </row>
    <row r="347" spans="1:8" s="152" customFormat="1" ht="12.75">
      <c r="A347" s="46"/>
      <c r="B347" s="81" t="s">
        <v>540</v>
      </c>
      <c r="C347" s="41" t="s">
        <v>429</v>
      </c>
      <c r="D347" s="76">
        <v>2</v>
      </c>
      <c r="E347" s="77" t="s">
        <v>55</v>
      </c>
      <c r="F347" s="200"/>
      <c r="G347" s="200"/>
      <c r="H347" s="156">
        <f t="shared" si="15"/>
        <v>0</v>
      </c>
    </row>
    <row r="348" spans="1:8" s="152" customFormat="1" ht="12.75">
      <c r="A348" s="46"/>
      <c r="B348" s="81" t="s">
        <v>541</v>
      </c>
      <c r="C348" s="41" t="s">
        <v>430</v>
      </c>
      <c r="D348" s="76">
        <v>66</v>
      </c>
      <c r="E348" s="77" t="s">
        <v>55</v>
      </c>
      <c r="F348" s="200"/>
      <c r="G348" s="200"/>
      <c r="H348" s="156">
        <f t="shared" si="15"/>
        <v>0</v>
      </c>
    </row>
    <row r="349" spans="1:8" s="152" customFormat="1" ht="12.75">
      <c r="A349" s="46"/>
      <c r="B349" s="81" t="s">
        <v>542</v>
      </c>
      <c r="C349" s="41" t="s">
        <v>431</v>
      </c>
      <c r="D349" s="76">
        <v>6</v>
      </c>
      <c r="E349" s="77" t="s">
        <v>55</v>
      </c>
      <c r="F349" s="200"/>
      <c r="G349" s="200"/>
      <c r="H349" s="156">
        <f t="shared" si="15"/>
        <v>0</v>
      </c>
    </row>
    <row r="350" spans="1:8" s="152" customFormat="1" ht="12.75">
      <c r="A350" s="46"/>
      <c r="B350" s="81" t="s">
        <v>543</v>
      </c>
      <c r="C350" s="41" t="s">
        <v>432</v>
      </c>
      <c r="D350" s="76">
        <v>8</v>
      </c>
      <c r="E350" s="77" t="s">
        <v>55</v>
      </c>
      <c r="F350" s="200"/>
      <c r="G350" s="200"/>
      <c r="H350" s="156">
        <f t="shared" si="15"/>
        <v>0</v>
      </c>
    </row>
    <row r="351" spans="1:8" s="152" customFormat="1" ht="12.75">
      <c r="A351" s="46"/>
      <c r="B351" s="81" t="s">
        <v>544</v>
      </c>
      <c r="C351" s="41" t="s">
        <v>433</v>
      </c>
      <c r="D351" s="76">
        <v>7</v>
      </c>
      <c r="E351" s="77" t="s">
        <v>55</v>
      </c>
      <c r="F351" s="200"/>
      <c r="G351" s="200"/>
      <c r="H351" s="156">
        <f t="shared" si="15"/>
        <v>0</v>
      </c>
    </row>
    <row r="352" spans="1:8" s="152" customFormat="1" ht="12.75">
      <c r="A352" s="46"/>
      <c r="B352" s="165" t="s">
        <v>149</v>
      </c>
      <c r="C352" s="41" t="s">
        <v>434</v>
      </c>
      <c r="D352" s="76">
        <v>2</v>
      </c>
      <c r="E352" s="77" t="s">
        <v>55</v>
      </c>
      <c r="F352" s="200"/>
      <c r="G352" s="200"/>
      <c r="H352" s="156">
        <f t="shared" si="15"/>
        <v>0</v>
      </c>
    </row>
    <row r="353" spans="1:8" s="152" customFormat="1" ht="12.75">
      <c r="A353" s="46"/>
      <c r="B353" s="165" t="s">
        <v>150</v>
      </c>
      <c r="C353" s="41" t="s">
        <v>262</v>
      </c>
      <c r="D353" s="76">
        <v>4</v>
      </c>
      <c r="E353" s="77" t="s">
        <v>55</v>
      </c>
      <c r="F353" s="200"/>
      <c r="G353" s="200"/>
      <c r="H353" s="156">
        <f t="shared" si="15"/>
        <v>0</v>
      </c>
    </row>
    <row r="354" spans="1:8" s="152" customFormat="1" ht="12.75">
      <c r="A354" s="46"/>
      <c r="B354" s="165" t="s">
        <v>151</v>
      </c>
      <c r="C354" s="41" t="s">
        <v>263</v>
      </c>
      <c r="D354" s="76">
        <v>6</v>
      </c>
      <c r="E354" s="77" t="s">
        <v>55</v>
      </c>
      <c r="F354" s="200"/>
      <c r="G354" s="200"/>
      <c r="H354" s="156">
        <f t="shared" si="15"/>
        <v>0</v>
      </c>
    </row>
    <row r="355" spans="1:8" s="152" customFormat="1" ht="25.5">
      <c r="A355" s="46"/>
      <c r="B355" s="165" t="s">
        <v>152</v>
      </c>
      <c r="C355" s="41" t="s">
        <v>264</v>
      </c>
      <c r="D355" s="76">
        <v>12</v>
      </c>
      <c r="E355" s="77" t="s">
        <v>55</v>
      </c>
      <c r="F355" s="200"/>
      <c r="G355" s="200"/>
      <c r="H355" s="156">
        <f t="shared" si="15"/>
        <v>0</v>
      </c>
    </row>
    <row r="356" spans="1:8" s="152" customFormat="1" ht="25.5">
      <c r="A356" s="46"/>
      <c r="B356" s="165" t="s">
        <v>153</v>
      </c>
      <c r="C356" s="41" t="s">
        <v>435</v>
      </c>
      <c r="D356" s="76">
        <v>4</v>
      </c>
      <c r="E356" s="77" t="s">
        <v>55</v>
      </c>
      <c r="F356" s="200"/>
      <c r="G356" s="200"/>
      <c r="H356" s="156">
        <f t="shared" si="15"/>
        <v>0</v>
      </c>
    </row>
    <row r="357" spans="1:8" s="152" customFormat="1" ht="25.5">
      <c r="A357" s="46"/>
      <c r="B357" s="165" t="s">
        <v>154</v>
      </c>
      <c r="C357" s="41" t="s">
        <v>265</v>
      </c>
      <c r="D357" s="76">
        <v>6</v>
      </c>
      <c r="E357" s="77" t="s">
        <v>55</v>
      </c>
      <c r="F357" s="200"/>
      <c r="G357" s="200"/>
      <c r="H357" s="156">
        <f t="shared" si="15"/>
        <v>0</v>
      </c>
    </row>
    <row r="358" spans="1:8" s="152" customFormat="1" ht="25.5">
      <c r="A358" s="46"/>
      <c r="B358" s="165" t="s">
        <v>155</v>
      </c>
      <c r="C358" s="41" t="s">
        <v>383</v>
      </c>
      <c r="D358" s="76">
        <v>2</v>
      </c>
      <c r="E358" s="76" t="s">
        <v>55</v>
      </c>
      <c r="F358" s="200"/>
      <c r="G358" s="200"/>
      <c r="H358" s="156">
        <f t="shared" si="15"/>
        <v>0</v>
      </c>
    </row>
    <row r="359" spans="1:8" s="152" customFormat="1" ht="12.75">
      <c r="A359" s="46"/>
      <c r="B359" s="165" t="s">
        <v>156</v>
      </c>
      <c r="C359" s="41" t="s">
        <v>375</v>
      </c>
      <c r="D359" s="76"/>
      <c r="E359" s="77"/>
      <c r="F359" s="21"/>
      <c r="G359" s="21"/>
      <c r="H359" s="156"/>
    </row>
    <row r="360" spans="1:8" s="152" customFormat="1" ht="12.75">
      <c r="A360" s="46"/>
      <c r="B360" s="81" t="s">
        <v>545</v>
      </c>
      <c r="C360" s="41" t="s">
        <v>266</v>
      </c>
      <c r="D360" s="76">
        <v>261</v>
      </c>
      <c r="E360" s="77" t="s">
        <v>59</v>
      </c>
      <c r="F360" s="200"/>
      <c r="G360" s="200"/>
      <c r="H360" s="156">
        <f t="shared" si="15"/>
        <v>0</v>
      </c>
    </row>
    <row r="361" spans="1:8" s="152" customFormat="1" ht="12.75">
      <c r="A361" s="46"/>
      <c r="B361" s="81" t="s">
        <v>546</v>
      </c>
      <c r="C361" s="41" t="s">
        <v>267</v>
      </c>
      <c r="D361" s="76">
        <v>930</v>
      </c>
      <c r="E361" s="77" t="s">
        <v>59</v>
      </c>
      <c r="F361" s="200"/>
      <c r="G361" s="200"/>
      <c r="H361" s="156">
        <f t="shared" si="15"/>
        <v>0</v>
      </c>
    </row>
    <row r="362" spans="1:8" s="152" customFormat="1" ht="12.75">
      <c r="A362" s="46"/>
      <c r="B362" s="165" t="s">
        <v>157</v>
      </c>
      <c r="C362" s="41" t="s">
        <v>436</v>
      </c>
      <c r="D362" s="76"/>
      <c r="E362" s="77"/>
      <c r="F362" s="21"/>
      <c r="G362" s="21"/>
      <c r="H362" s="156"/>
    </row>
    <row r="363" spans="1:8" s="152" customFormat="1" ht="12.75">
      <c r="A363" s="46"/>
      <c r="B363" s="81" t="s">
        <v>547</v>
      </c>
      <c r="C363" s="41" t="s">
        <v>267</v>
      </c>
      <c r="D363" s="24">
        <v>25</v>
      </c>
      <c r="E363" s="166" t="s">
        <v>59</v>
      </c>
      <c r="F363" s="200"/>
      <c r="G363" s="212"/>
      <c r="H363" s="156">
        <f t="shared" si="15"/>
        <v>0</v>
      </c>
    </row>
    <row r="364" spans="1:8" s="152" customFormat="1" ht="12.75">
      <c r="A364" s="46"/>
      <c r="B364" s="165" t="s">
        <v>158</v>
      </c>
      <c r="C364" s="41" t="s">
        <v>268</v>
      </c>
      <c r="D364" s="76">
        <v>100</v>
      </c>
      <c r="E364" s="77" t="s">
        <v>59</v>
      </c>
      <c r="F364" s="200"/>
      <c r="G364" s="200"/>
      <c r="H364" s="156">
        <f t="shared" si="15"/>
        <v>0</v>
      </c>
    </row>
    <row r="365" spans="1:8" s="152" customFormat="1" ht="12.75">
      <c r="A365" s="46"/>
      <c r="B365" s="165" t="s">
        <v>161</v>
      </c>
      <c r="C365" s="41" t="s">
        <v>437</v>
      </c>
      <c r="D365" s="76">
        <v>66</v>
      </c>
      <c r="E365" s="77" t="s">
        <v>59</v>
      </c>
      <c r="F365" s="200"/>
      <c r="G365" s="200"/>
      <c r="H365" s="156">
        <f t="shared" si="15"/>
        <v>0</v>
      </c>
    </row>
    <row r="366" spans="1:8" s="152" customFormat="1" ht="12.75">
      <c r="A366" s="46"/>
      <c r="B366" s="165" t="s">
        <v>163</v>
      </c>
      <c r="C366" s="41" t="s">
        <v>438</v>
      </c>
      <c r="D366" s="24">
        <v>100</v>
      </c>
      <c r="E366" s="167" t="s">
        <v>59</v>
      </c>
      <c r="F366" s="200"/>
      <c r="G366" s="14"/>
      <c r="H366" s="156">
        <f t="shared" si="15"/>
        <v>0</v>
      </c>
    </row>
    <row r="367" spans="1:8" s="152" customFormat="1" ht="12.75">
      <c r="A367" s="46"/>
      <c r="B367" s="165" t="s">
        <v>165</v>
      </c>
      <c r="C367" s="41" t="s">
        <v>439</v>
      </c>
      <c r="D367" s="24">
        <v>100</v>
      </c>
      <c r="E367" s="167" t="s">
        <v>103</v>
      </c>
      <c r="F367" s="200"/>
      <c r="G367" s="14"/>
      <c r="H367" s="156">
        <f t="shared" si="15"/>
        <v>0</v>
      </c>
    </row>
    <row r="368" spans="1:8" s="152" customFormat="1" ht="25.5">
      <c r="A368" s="168"/>
      <c r="B368" s="165" t="s">
        <v>166</v>
      </c>
      <c r="C368" s="169" t="s">
        <v>440</v>
      </c>
      <c r="D368" s="24">
        <v>1</v>
      </c>
      <c r="E368" s="167" t="s">
        <v>103</v>
      </c>
      <c r="F368" s="213"/>
      <c r="G368" s="14"/>
      <c r="H368" s="156">
        <f t="shared" si="15"/>
        <v>0</v>
      </c>
    </row>
    <row r="369" spans="1:8" s="152" customFormat="1" ht="12.75">
      <c r="A369" s="46"/>
      <c r="B369" s="165" t="s">
        <v>167</v>
      </c>
      <c r="C369" s="169" t="s">
        <v>441</v>
      </c>
      <c r="D369" s="24">
        <v>15</v>
      </c>
      <c r="E369" s="167" t="s">
        <v>59</v>
      </c>
      <c r="F369" s="200"/>
      <c r="G369" s="14"/>
      <c r="H369" s="156">
        <f t="shared" si="15"/>
        <v>0</v>
      </c>
    </row>
    <row r="370" spans="1:8" s="152" customFormat="1" ht="12.75">
      <c r="A370" s="46"/>
      <c r="B370" s="165" t="s">
        <v>168</v>
      </c>
      <c r="C370" s="41" t="s">
        <v>376</v>
      </c>
      <c r="D370" s="76">
        <v>40</v>
      </c>
      <c r="E370" s="77" t="s">
        <v>59</v>
      </c>
      <c r="F370" s="200"/>
      <c r="G370" s="200"/>
      <c r="H370" s="156">
        <f t="shared" si="15"/>
        <v>0</v>
      </c>
    </row>
    <row r="371" spans="1:8" s="152" customFormat="1" ht="12.75">
      <c r="A371" s="46"/>
      <c r="B371" s="165" t="s">
        <v>170</v>
      </c>
      <c r="C371" s="41" t="s">
        <v>2</v>
      </c>
      <c r="D371" s="76">
        <v>40</v>
      </c>
      <c r="E371" s="77" t="s">
        <v>59</v>
      </c>
      <c r="F371" s="200"/>
      <c r="G371" s="200"/>
      <c r="H371" s="156">
        <f t="shared" si="15"/>
        <v>0</v>
      </c>
    </row>
    <row r="372" spans="1:8" s="152" customFormat="1" ht="12.75">
      <c r="A372" s="46"/>
      <c r="B372" s="165" t="s">
        <v>171</v>
      </c>
      <c r="C372" s="41" t="s">
        <v>442</v>
      </c>
      <c r="D372" s="76">
        <v>5</v>
      </c>
      <c r="E372" s="77" t="s">
        <v>55</v>
      </c>
      <c r="F372" s="200"/>
      <c r="G372" s="200"/>
      <c r="H372" s="156">
        <f t="shared" si="15"/>
        <v>0</v>
      </c>
    </row>
    <row r="373" spans="1:8" s="152" customFormat="1" ht="12.75">
      <c r="A373" s="46"/>
      <c r="B373" s="165" t="s">
        <v>173</v>
      </c>
      <c r="C373" s="41" t="s">
        <v>13</v>
      </c>
      <c r="D373" s="76">
        <v>3</v>
      </c>
      <c r="E373" s="77" t="s">
        <v>59</v>
      </c>
      <c r="F373" s="200"/>
      <c r="G373" s="200"/>
      <c r="H373" s="156">
        <f t="shared" si="15"/>
        <v>0</v>
      </c>
    </row>
    <row r="374" spans="1:8" s="152" customFormat="1" ht="12.75">
      <c r="A374" s="46"/>
      <c r="B374" s="165" t="s">
        <v>174</v>
      </c>
      <c r="C374" s="41" t="s">
        <v>377</v>
      </c>
      <c r="D374" s="76">
        <v>125</v>
      </c>
      <c r="E374" s="77" t="s">
        <v>59</v>
      </c>
      <c r="F374" s="200"/>
      <c r="G374" s="200"/>
      <c r="H374" s="156">
        <f t="shared" si="15"/>
        <v>0</v>
      </c>
    </row>
    <row r="375" spans="1:8" s="152" customFormat="1" ht="12.75">
      <c r="A375" s="46"/>
      <c r="B375" s="165" t="s">
        <v>175</v>
      </c>
      <c r="C375" s="41" t="s">
        <v>191</v>
      </c>
      <c r="D375" s="76">
        <v>125</v>
      </c>
      <c r="E375" s="77" t="s">
        <v>59</v>
      </c>
      <c r="F375" s="200"/>
      <c r="G375" s="200"/>
      <c r="H375" s="156">
        <f t="shared" si="15"/>
        <v>0</v>
      </c>
    </row>
    <row r="376" spans="1:8" s="152" customFormat="1" ht="12.75">
      <c r="A376" s="46"/>
      <c r="B376" s="165" t="s">
        <v>176</v>
      </c>
      <c r="C376" s="41" t="s">
        <v>269</v>
      </c>
      <c r="D376" s="76">
        <v>4</v>
      </c>
      <c r="E376" s="77" t="s">
        <v>55</v>
      </c>
      <c r="F376" s="200"/>
      <c r="G376" s="200"/>
      <c r="H376" s="156">
        <f t="shared" si="15"/>
        <v>0</v>
      </c>
    </row>
    <row r="377" spans="1:8" s="152" customFormat="1" ht="12.75">
      <c r="A377" s="46"/>
      <c r="B377" s="165" t="s">
        <v>177</v>
      </c>
      <c r="C377" s="41" t="s">
        <v>19</v>
      </c>
      <c r="D377" s="76">
        <v>3</v>
      </c>
      <c r="E377" s="77" t="s">
        <v>59</v>
      </c>
      <c r="F377" s="200"/>
      <c r="G377" s="200"/>
      <c r="H377" s="156">
        <f t="shared" si="15"/>
        <v>0</v>
      </c>
    </row>
    <row r="378" spans="1:8" s="152" customFormat="1" ht="12.75">
      <c r="A378" s="162"/>
      <c r="B378" s="165" t="s">
        <v>178</v>
      </c>
      <c r="C378" s="41" t="s">
        <v>443</v>
      </c>
      <c r="D378" s="76">
        <v>3</v>
      </c>
      <c r="E378" s="77" t="s">
        <v>55</v>
      </c>
      <c r="F378" s="200"/>
      <c r="G378" s="200"/>
      <c r="H378" s="156">
        <f t="shared" si="15"/>
        <v>0</v>
      </c>
    </row>
    <row r="379" spans="1:8" s="152" customFormat="1" ht="12.75">
      <c r="A379" s="46"/>
      <c r="B379" s="165" t="s">
        <v>1</v>
      </c>
      <c r="C379" s="41" t="s">
        <v>270</v>
      </c>
      <c r="D379" s="76">
        <v>2</v>
      </c>
      <c r="E379" s="77" t="s">
        <v>59</v>
      </c>
      <c r="F379" s="200"/>
      <c r="G379" s="200"/>
      <c r="H379" s="156">
        <f t="shared" si="15"/>
        <v>0</v>
      </c>
    </row>
    <row r="380" spans="1:8" s="152" customFormat="1" ht="12.75">
      <c r="A380" s="46"/>
      <c r="B380" s="165" t="s">
        <v>3</v>
      </c>
      <c r="C380" s="41" t="s">
        <v>271</v>
      </c>
      <c r="D380" s="76">
        <v>2</v>
      </c>
      <c r="E380" s="77" t="s">
        <v>55</v>
      </c>
      <c r="F380" s="200"/>
      <c r="G380" s="200"/>
      <c r="H380" s="156">
        <f t="shared" si="15"/>
        <v>0</v>
      </c>
    </row>
    <row r="381" spans="1:8" s="152" customFormat="1" ht="12.75">
      <c r="A381" s="46"/>
      <c r="B381" s="165" t="s">
        <v>4</v>
      </c>
      <c r="C381" s="41" t="s">
        <v>444</v>
      </c>
      <c r="D381" s="76">
        <v>76</v>
      </c>
      <c r="E381" s="77" t="s">
        <v>59</v>
      </c>
      <c r="F381" s="200"/>
      <c r="G381" s="200"/>
      <c r="H381" s="156">
        <f t="shared" si="15"/>
        <v>0</v>
      </c>
    </row>
    <row r="382" spans="1:8" s="152" customFormat="1" ht="12.75">
      <c r="A382" s="46"/>
      <c r="B382" s="165" t="s">
        <v>5</v>
      </c>
      <c r="C382" s="41" t="s">
        <v>191</v>
      </c>
      <c r="D382" s="76">
        <v>76</v>
      </c>
      <c r="E382" s="77" t="s">
        <v>59</v>
      </c>
      <c r="F382" s="200"/>
      <c r="G382" s="200"/>
      <c r="H382" s="156">
        <f t="shared" si="15"/>
        <v>0</v>
      </c>
    </row>
    <row r="383" spans="1:8" s="152" customFormat="1" ht="12.75">
      <c r="A383" s="162"/>
      <c r="B383" s="165" t="s">
        <v>6</v>
      </c>
      <c r="C383" s="41" t="s">
        <v>445</v>
      </c>
      <c r="D383" s="76">
        <v>4</v>
      </c>
      <c r="E383" s="77" t="s">
        <v>55</v>
      </c>
      <c r="F383" s="200"/>
      <c r="G383" s="200"/>
      <c r="H383" s="156">
        <f t="shared" si="15"/>
        <v>0</v>
      </c>
    </row>
    <row r="384" spans="1:8" s="152" customFormat="1" ht="12.75">
      <c r="A384" s="162"/>
      <c r="B384" s="165" t="s">
        <v>7</v>
      </c>
      <c r="C384" s="41" t="s">
        <v>446</v>
      </c>
      <c r="D384" s="76">
        <v>4</v>
      </c>
      <c r="E384" s="77" t="s">
        <v>55</v>
      </c>
      <c r="F384" s="200"/>
      <c r="G384" s="200"/>
      <c r="H384" s="156">
        <f t="shared" si="15"/>
        <v>0</v>
      </c>
    </row>
    <row r="385" spans="1:8" s="152" customFormat="1" ht="12.75">
      <c r="A385" s="162"/>
      <c r="B385" s="165" t="s">
        <v>8</v>
      </c>
      <c r="C385" s="41" t="s">
        <v>447</v>
      </c>
      <c r="D385" s="76">
        <v>1</v>
      </c>
      <c r="E385" s="77" t="s">
        <v>55</v>
      </c>
      <c r="F385" s="200"/>
      <c r="G385" s="200"/>
      <c r="H385" s="156">
        <f t="shared" si="15"/>
        <v>0</v>
      </c>
    </row>
    <row r="386" spans="1:8" s="152" customFormat="1" ht="12.75">
      <c r="A386" s="162"/>
      <c r="B386" s="165" t="s">
        <v>9</v>
      </c>
      <c r="C386" s="41" t="s">
        <v>448</v>
      </c>
      <c r="D386" s="76">
        <v>2</v>
      </c>
      <c r="E386" s="77" t="s">
        <v>55</v>
      </c>
      <c r="F386" s="200"/>
      <c r="G386" s="200"/>
      <c r="H386" s="156">
        <f t="shared" si="15"/>
        <v>0</v>
      </c>
    </row>
    <row r="387" spans="1:8" s="152" customFormat="1" ht="12.75">
      <c r="A387" s="162"/>
      <c r="B387" s="165" t="s">
        <v>10</v>
      </c>
      <c r="C387" s="41" t="s">
        <v>378</v>
      </c>
      <c r="D387" s="76">
        <v>180</v>
      </c>
      <c r="E387" s="77" t="s">
        <v>59</v>
      </c>
      <c r="F387" s="200"/>
      <c r="G387" s="200"/>
      <c r="H387" s="156">
        <f t="shared" si="15"/>
        <v>0</v>
      </c>
    </row>
    <row r="388" spans="1:8" s="152" customFormat="1" ht="12.75">
      <c r="A388" s="162"/>
      <c r="B388" s="165" t="s">
        <v>11</v>
      </c>
      <c r="C388" s="44" t="s">
        <v>159</v>
      </c>
      <c r="D388" s="76">
        <v>30</v>
      </c>
      <c r="E388" s="77" t="s">
        <v>160</v>
      </c>
      <c r="F388" s="200"/>
      <c r="G388" s="200"/>
      <c r="H388" s="156">
        <f t="shared" si="15"/>
        <v>0</v>
      </c>
    </row>
    <row r="389" spans="1:8" s="152" customFormat="1" ht="12.75">
      <c r="A389" s="162"/>
      <c r="B389" s="165" t="s">
        <v>12</v>
      </c>
      <c r="C389" s="44" t="s">
        <v>162</v>
      </c>
      <c r="D389" s="76">
        <v>30</v>
      </c>
      <c r="E389" s="77" t="s">
        <v>55</v>
      </c>
      <c r="F389" s="200"/>
      <c r="G389" s="200"/>
      <c r="H389" s="156">
        <f t="shared" si="15"/>
        <v>0</v>
      </c>
    </row>
    <row r="390" spans="1:8" s="152" customFormat="1" ht="12.75">
      <c r="A390" s="162"/>
      <c r="B390" s="165" t="s">
        <v>14</v>
      </c>
      <c r="C390" s="44" t="s">
        <v>164</v>
      </c>
      <c r="D390" s="76">
        <v>4</v>
      </c>
      <c r="E390" s="77" t="s">
        <v>55</v>
      </c>
      <c r="F390" s="200"/>
      <c r="G390" s="200"/>
      <c r="H390" s="156">
        <f t="shared" si="15"/>
        <v>0</v>
      </c>
    </row>
    <row r="391" spans="1:8" s="152" customFormat="1" ht="12.75">
      <c r="A391" s="46"/>
      <c r="B391" s="165" t="s">
        <v>15</v>
      </c>
      <c r="C391" s="41" t="s">
        <v>272</v>
      </c>
      <c r="D391" s="76">
        <v>210</v>
      </c>
      <c r="E391" s="77" t="s">
        <v>59</v>
      </c>
      <c r="F391" s="200"/>
      <c r="G391" s="200"/>
      <c r="H391" s="156">
        <f t="shared" si="15"/>
        <v>0</v>
      </c>
    </row>
    <row r="392" spans="1:8" s="152" customFormat="1" ht="12.75">
      <c r="A392" s="46"/>
      <c r="B392" s="165" t="s">
        <v>16</v>
      </c>
      <c r="C392" s="41" t="s">
        <v>172</v>
      </c>
      <c r="D392" s="76">
        <v>210</v>
      </c>
      <c r="E392" s="77" t="s">
        <v>55</v>
      </c>
      <c r="F392" s="200"/>
      <c r="G392" s="200"/>
      <c r="H392" s="156">
        <f t="shared" si="15"/>
        <v>0</v>
      </c>
    </row>
    <row r="393" spans="1:8" s="152" customFormat="1" ht="12.75">
      <c r="A393" s="46"/>
      <c r="B393" s="165" t="s">
        <v>17</v>
      </c>
      <c r="C393" s="41" t="s">
        <v>169</v>
      </c>
      <c r="D393" s="76">
        <v>210</v>
      </c>
      <c r="E393" s="77" t="s">
        <v>95</v>
      </c>
      <c r="F393" s="200"/>
      <c r="G393" s="200"/>
      <c r="H393" s="156">
        <f t="shared" si="15"/>
        <v>0</v>
      </c>
    </row>
    <row r="394" spans="1:8" s="152" customFormat="1" ht="25.5">
      <c r="A394" s="46"/>
      <c r="B394" s="165" t="s">
        <v>18</v>
      </c>
      <c r="C394" s="41" t="s">
        <v>483</v>
      </c>
      <c r="D394" s="24">
        <v>4</v>
      </c>
      <c r="E394" s="167" t="s">
        <v>55</v>
      </c>
      <c r="F394" s="200"/>
      <c r="G394" s="14"/>
      <c r="H394" s="156">
        <f aca="true" t="shared" si="16" ref="H394:H404">SUM(F394,G394)*D394</f>
        <v>0</v>
      </c>
    </row>
    <row r="395" spans="1:8" s="152" customFormat="1" ht="12.75">
      <c r="A395" s="46"/>
      <c r="B395" s="165" t="s">
        <v>20</v>
      </c>
      <c r="C395" s="41" t="s">
        <v>449</v>
      </c>
      <c r="D395" s="24">
        <v>3</v>
      </c>
      <c r="E395" s="167" t="s">
        <v>55</v>
      </c>
      <c r="F395" s="200"/>
      <c r="G395" s="14"/>
      <c r="H395" s="156">
        <f t="shared" si="16"/>
        <v>0</v>
      </c>
    </row>
    <row r="396" spans="1:8" s="152" customFormat="1" ht="12.75">
      <c r="A396" s="46"/>
      <c r="B396" s="165" t="s">
        <v>21</v>
      </c>
      <c r="C396" s="41" t="s">
        <v>484</v>
      </c>
      <c r="D396" s="24">
        <v>1</v>
      </c>
      <c r="E396" s="167" t="s">
        <v>55</v>
      </c>
      <c r="F396" s="200"/>
      <c r="G396" s="14"/>
      <c r="H396" s="156">
        <f t="shared" si="16"/>
        <v>0</v>
      </c>
    </row>
    <row r="397" spans="1:8" s="152" customFormat="1" ht="12.75">
      <c r="A397" s="162"/>
      <c r="B397" s="165" t="s">
        <v>22</v>
      </c>
      <c r="C397" s="170" t="s">
        <v>379</v>
      </c>
      <c r="D397" s="24">
        <v>1</v>
      </c>
      <c r="E397" s="167" t="s">
        <v>103</v>
      </c>
      <c r="F397" s="200"/>
      <c r="G397" s="14"/>
      <c r="H397" s="156">
        <f t="shared" si="16"/>
        <v>0</v>
      </c>
    </row>
    <row r="398" spans="1:8" s="152" customFormat="1" ht="25.5">
      <c r="A398" s="162"/>
      <c r="B398" s="165" t="s">
        <v>23</v>
      </c>
      <c r="C398" s="170" t="s">
        <v>380</v>
      </c>
      <c r="D398" s="24">
        <v>1</v>
      </c>
      <c r="E398" s="167" t="s">
        <v>103</v>
      </c>
      <c r="F398" s="200"/>
      <c r="G398" s="14"/>
      <c r="H398" s="156">
        <f t="shared" si="16"/>
        <v>0</v>
      </c>
    </row>
    <row r="399" spans="1:8" s="152" customFormat="1" ht="12.75">
      <c r="A399" s="46"/>
      <c r="B399" s="165" t="s">
        <v>274</v>
      </c>
      <c r="C399" s="41" t="s">
        <v>273</v>
      </c>
      <c r="D399" s="24">
        <v>1</v>
      </c>
      <c r="E399" s="167" t="s">
        <v>103</v>
      </c>
      <c r="F399" s="200"/>
      <c r="G399" s="14"/>
      <c r="H399" s="156">
        <f t="shared" si="16"/>
        <v>0</v>
      </c>
    </row>
    <row r="400" spans="1:8" s="152" customFormat="1" ht="12.75">
      <c r="A400" s="46"/>
      <c r="B400" s="165" t="s">
        <v>275</v>
      </c>
      <c r="C400" s="41" t="s">
        <v>450</v>
      </c>
      <c r="D400" s="76">
        <v>1</v>
      </c>
      <c r="E400" s="77" t="s">
        <v>103</v>
      </c>
      <c r="F400" s="200"/>
      <c r="G400" s="200"/>
      <c r="H400" s="156">
        <f t="shared" si="16"/>
        <v>0</v>
      </c>
    </row>
    <row r="401" spans="1:8" s="152" customFormat="1" ht="12.75">
      <c r="A401" s="46"/>
      <c r="B401" s="165" t="s">
        <v>276</v>
      </c>
      <c r="C401" s="41" t="s">
        <v>451</v>
      </c>
      <c r="D401" s="24">
        <v>1</v>
      </c>
      <c r="E401" s="167" t="s">
        <v>103</v>
      </c>
      <c r="F401" s="200"/>
      <c r="G401" s="14"/>
      <c r="H401" s="156">
        <f t="shared" si="16"/>
        <v>0</v>
      </c>
    </row>
    <row r="402" spans="1:8" s="152" customFormat="1" ht="25.5">
      <c r="A402" s="162"/>
      <c r="B402" s="165" t="s">
        <v>277</v>
      </c>
      <c r="C402" s="153" t="s">
        <v>278</v>
      </c>
      <c r="D402" s="24">
        <v>830</v>
      </c>
      <c r="E402" s="167" t="s">
        <v>103</v>
      </c>
      <c r="F402" s="200"/>
      <c r="G402" s="14"/>
      <c r="H402" s="156">
        <f t="shared" si="16"/>
        <v>0</v>
      </c>
    </row>
    <row r="403" spans="1:8" s="152" customFormat="1" ht="12.75">
      <c r="A403" s="162"/>
      <c r="B403" s="165" t="s">
        <v>485</v>
      </c>
      <c r="C403" s="153" t="s">
        <v>279</v>
      </c>
      <c r="D403" s="24">
        <v>600</v>
      </c>
      <c r="E403" s="167" t="s">
        <v>103</v>
      </c>
      <c r="F403" s="200"/>
      <c r="G403" s="14"/>
      <c r="H403" s="156">
        <f t="shared" si="16"/>
        <v>0</v>
      </c>
    </row>
    <row r="404" spans="1:8" s="152" customFormat="1" ht="12.75">
      <c r="A404" s="162"/>
      <c r="B404" s="165" t="s">
        <v>488</v>
      </c>
      <c r="C404" s="171" t="s">
        <v>452</v>
      </c>
      <c r="D404" s="24">
        <v>1</v>
      </c>
      <c r="E404" s="167" t="s">
        <v>55</v>
      </c>
      <c r="F404" s="200"/>
      <c r="G404" s="14"/>
      <c r="H404" s="156">
        <f t="shared" si="16"/>
        <v>0</v>
      </c>
    </row>
    <row r="405" spans="1:8" s="152" customFormat="1" ht="12.75">
      <c r="A405" s="45"/>
      <c r="B405" s="74">
        <v>4</v>
      </c>
      <c r="C405" s="254" t="s">
        <v>280</v>
      </c>
      <c r="D405" s="254"/>
      <c r="E405" s="254"/>
      <c r="F405" s="254"/>
      <c r="G405" s="254"/>
      <c r="H405" s="255"/>
    </row>
    <row r="406" spans="1:8" s="152" customFormat="1" ht="12.75">
      <c r="A406" s="46"/>
      <c r="B406" s="81" t="s">
        <v>57</v>
      </c>
      <c r="C406" s="41" t="s">
        <v>453</v>
      </c>
      <c r="D406" s="24">
        <v>12</v>
      </c>
      <c r="E406" s="167" t="s">
        <v>55</v>
      </c>
      <c r="F406" s="200"/>
      <c r="G406" s="14"/>
      <c r="H406" s="78">
        <f>SUM(F406,G406)*D406</f>
        <v>0</v>
      </c>
    </row>
    <row r="407" spans="1:8" s="152" customFormat="1" ht="12.75">
      <c r="A407" s="46"/>
      <c r="B407" s="81" t="s">
        <v>60</v>
      </c>
      <c r="C407" s="41" t="s">
        <v>281</v>
      </c>
      <c r="D407" s="24">
        <v>31</v>
      </c>
      <c r="E407" s="167" t="s">
        <v>55</v>
      </c>
      <c r="F407" s="200"/>
      <c r="G407" s="14"/>
      <c r="H407" s="78">
        <f>SUM(F407,G407)*D407</f>
        <v>0</v>
      </c>
    </row>
    <row r="408" spans="1:8" s="152" customFormat="1" ht="25.5">
      <c r="A408" s="47"/>
      <c r="B408" s="106" t="s">
        <v>61</v>
      </c>
      <c r="C408" s="39" t="s">
        <v>454</v>
      </c>
      <c r="D408" s="172">
        <v>3</v>
      </c>
      <c r="E408" s="173" t="s">
        <v>55</v>
      </c>
      <c r="F408" s="202"/>
      <c r="G408" s="214"/>
      <c r="H408" s="78">
        <f>SUM(F408,G408)*D408</f>
        <v>0</v>
      </c>
    </row>
    <row r="409" spans="1:8" s="152" customFormat="1" ht="12.75">
      <c r="A409" s="288"/>
      <c r="B409" s="289"/>
      <c r="C409" s="251" t="s">
        <v>24</v>
      </c>
      <c r="D409" s="252"/>
      <c r="E409" s="253"/>
      <c r="F409" s="100">
        <f>SUMPRODUCT(F290:F408,D290:D408)</f>
        <v>0</v>
      </c>
      <c r="G409" s="100">
        <f>SUMPRODUCT(G290:G408,D290:D408)</f>
        <v>0</v>
      </c>
      <c r="H409" s="101">
        <f>SUM(H290:H408)</f>
        <v>0</v>
      </c>
    </row>
    <row r="410" spans="1:8" s="152" customFormat="1" ht="12.75">
      <c r="A410" s="12"/>
      <c r="B410" s="68" t="s">
        <v>179</v>
      </c>
      <c r="C410" s="248" t="s">
        <v>180</v>
      </c>
      <c r="D410" s="249"/>
      <c r="E410" s="249"/>
      <c r="F410" s="249"/>
      <c r="G410" s="249"/>
      <c r="H410" s="250"/>
    </row>
    <row r="411" spans="1:8" s="152" customFormat="1" ht="12.75">
      <c r="A411" s="174"/>
      <c r="B411" s="175">
        <v>1</v>
      </c>
      <c r="C411" s="290" t="s">
        <v>181</v>
      </c>
      <c r="D411" s="290"/>
      <c r="E411" s="290"/>
      <c r="F411" s="290"/>
      <c r="G411" s="290"/>
      <c r="H411" s="291"/>
    </row>
    <row r="412" spans="1:8" s="152" customFormat="1" ht="51">
      <c r="A412" s="46"/>
      <c r="B412" s="163" t="s">
        <v>42</v>
      </c>
      <c r="C412" s="153" t="s">
        <v>741</v>
      </c>
      <c r="D412" s="83">
        <v>1</v>
      </c>
      <c r="E412" s="83" t="s">
        <v>103</v>
      </c>
      <c r="F412" s="210"/>
      <c r="G412" s="19"/>
      <c r="H412" s="164">
        <f>SUM(F412,G412)*D412</f>
        <v>0</v>
      </c>
    </row>
    <row r="413" spans="1:8" s="152" customFormat="1" ht="12.75">
      <c r="A413" s="46"/>
      <c r="B413" s="81" t="s">
        <v>43</v>
      </c>
      <c r="C413" s="153" t="s">
        <v>254</v>
      </c>
      <c r="D413" s="76">
        <v>2</v>
      </c>
      <c r="E413" s="76" t="s">
        <v>55</v>
      </c>
      <c r="F413" s="211"/>
      <c r="G413" s="200"/>
      <c r="H413" s="164">
        <f aca="true" t="shared" si="17" ref="H413:H432">SUM(F413,G413)*D413</f>
        <v>0</v>
      </c>
    </row>
    <row r="414" spans="1:8" s="152" customFormat="1" ht="25.5">
      <c r="A414" s="46"/>
      <c r="B414" s="163" t="s">
        <v>45</v>
      </c>
      <c r="C414" s="41" t="s">
        <v>381</v>
      </c>
      <c r="D414" s="176">
        <v>1</v>
      </c>
      <c r="E414" s="166" t="s">
        <v>55</v>
      </c>
      <c r="F414" s="19"/>
      <c r="G414" s="215"/>
      <c r="H414" s="164">
        <f t="shared" si="17"/>
        <v>0</v>
      </c>
    </row>
    <row r="415" spans="1:8" s="152" customFormat="1" ht="12.75">
      <c r="A415" s="46"/>
      <c r="B415" s="81" t="s">
        <v>46</v>
      </c>
      <c r="C415" s="40" t="s">
        <v>455</v>
      </c>
      <c r="D415" s="24">
        <v>1</v>
      </c>
      <c r="E415" s="167" t="s">
        <v>55</v>
      </c>
      <c r="F415" s="200"/>
      <c r="G415" s="14"/>
      <c r="H415" s="164">
        <f t="shared" si="17"/>
        <v>0</v>
      </c>
    </row>
    <row r="416" spans="1:8" s="152" customFormat="1" ht="12.75">
      <c r="A416" s="46"/>
      <c r="B416" s="81" t="s">
        <v>47</v>
      </c>
      <c r="C416" s="41" t="s">
        <v>456</v>
      </c>
      <c r="D416" s="24">
        <v>1</v>
      </c>
      <c r="E416" s="167" t="s">
        <v>55</v>
      </c>
      <c r="F416" s="200"/>
      <c r="G416" s="14"/>
      <c r="H416" s="164">
        <f t="shared" si="17"/>
        <v>0</v>
      </c>
    </row>
    <row r="417" spans="1:8" s="152" customFormat="1" ht="12.75">
      <c r="A417" s="46"/>
      <c r="B417" s="81" t="s">
        <v>48</v>
      </c>
      <c r="C417" s="42" t="s">
        <v>742</v>
      </c>
      <c r="D417" s="24">
        <v>1</v>
      </c>
      <c r="E417" s="167" t="s">
        <v>55</v>
      </c>
      <c r="F417" s="200"/>
      <c r="G417" s="14"/>
      <c r="H417" s="164">
        <f t="shared" si="17"/>
        <v>0</v>
      </c>
    </row>
    <row r="418" spans="1:8" s="152" customFormat="1" ht="38.25">
      <c r="A418" s="162"/>
      <c r="B418" s="163" t="s">
        <v>124</v>
      </c>
      <c r="C418" s="41" t="s">
        <v>457</v>
      </c>
      <c r="D418" s="176">
        <v>42</v>
      </c>
      <c r="E418" s="166" t="s">
        <v>55</v>
      </c>
      <c r="F418" s="19"/>
      <c r="G418" s="215"/>
      <c r="H418" s="164">
        <f t="shared" si="17"/>
        <v>0</v>
      </c>
    </row>
    <row r="419" spans="1:8" s="152" customFormat="1" ht="12.75">
      <c r="A419" s="162"/>
      <c r="B419" s="81" t="s">
        <v>125</v>
      </c>
      <c r="C419" s="41" t="s">
        <v>458</v>
      </c>
      <c r="D419" s="24">
        <v>42</v>
      </c>
      <c r="E419" s="167" t="s">
        <v>55</v>
      </c>
      <c r="F419" s="200"/>
      <c r="G419" s="14"/>
      <c r="H419" s="164">
        <f t="shared" si="17"/>
        <v>0</v>
      </c>
    </row>
    <row r="420" spans="1:8" s="152" customFormat="1" ht="12.75">
      <c r="A420" s="46"/>
      <c r="B420" s="81" t="s">
        <v>126</v>
      </c>
      <c r="C420" s="41" t="s">
        <v>459</v>
      </c>
      <c r="D420" s="24">
        <v>42</v>
      </c>
      <c r="E420" s="167" t="s">
        <v>55</v>
      </c>
      <c r="F420" s="200"/>
      <c r="G420" s="14"/>
      <c r="H420" s="164">
        <f t="shared" si="17"/>
        <v>0</v>
      </c>
    </row>
    <row r="421" spans="1:8" s="152" customFormat="1" ht="12.75">
      <c r="A421" s="46"/>
      <c r="B421" s="81" t="s">
        <v>127</v>
      </c>
      <c r="C421" s="41" t="s">
        <v>460</v>
      </c>
      <c r="D421" s="24">
        <v>42</v>
      </c>
      <c r="E421" s="167" t="s">
        <v>55</v>
      </c>
      <c r="F421" s="200"/>
      <c r="G421" s="14"/>
      <c r="H421" s="164">
        <f t="shared" si="17"/>
        <v>0</v>
      </c>
    </row>
    <row r="422" spans="1:8" s="152" customFormat="1" ht="12.75">
      <c r="A422" s="162"/>
      <c r="B422" s="81" t="s">
        <v>128</v>
      </c>
      <c r="C422" s="41" t="s">
        <v>461</v>
      </c>
      <c r="D422" s="24">
        <v>42</v>
      </c>
      <c r="E422" s="167" t="s">
        <v>55</v>
      </c>
      <c r="F422" s="200"/>
      <c r="G422" s="14"/>
      <c r="H422" s="164">
        <f t="shared" si="17"/>
        <v>0</v>
      </c>
    </row>
    <row r="423" spans="1:8" s="152" customFormat="1" ht="12.75">
      <c r="A423" s="46"/>
      <c r="B423" s="81" t="s">
        <v>182</v>
      </c>
      <c r="C423" s="41" t="s">
        <v>489</v>
      </c>
      <c r="D423" s="24"/>
      <c r="E423" s="167"/>
      <c r="F423" s="21"/>
      <c r="G423" s="112"/>
      <c r="H423" s="164"/>
    </row>
    <row r="424" spans="1:8" s="152" customFormat="1" ht="12.75">
      <c r="A424" s="46"/>
      <c r="B424" s="81" t="s">
        <v>548</v>
      </c>
      <c r="C424" s="41" t="s">
        <v>490</v>
      </c>
      <c r="D424" s="76">
        <v>6</v>
      </c>
      <c r="E424" s="77" t="s">
        <v>55</v>
      </c>
      <c r="F424" s="200"/>
      <c r="G424" s="200"/>
      <c r="H424" s="164">
        <f t="shared" si="17"/>
        <v>0</v>
      </c>
    </row>
    <row r="425" spans="1:8" s="152" customFormat="1" ht="25.5">
      <c r="A425" s="46"/>
      <c r="B425" s="163" t="s">
        <v>183</v>
      </c>
      <c r="C425" s="41" t="s">
        <v>283</v>
      </c>
      <c r="D425" s="176">
        <v>47</v>
      </c>
      <c r="E425" s="166" t="s">
        <v>55</v>
      </c>
      <c r="F425" s="19"/>
      <c r="G425" s="212"/>
      <c r="H425" s="164">
        <f t="shared" si="17"/>
        <v>0</v>
      </c>
    </row>
    <row r="426" spans="1:8" s="152" customFormat="1" ht="25.5">
      <c r="A426" s="46"/>
      <c r="B426" s="163" t="s">
        <v>184</v>
      </c>
      <c r="C426" s="41" t="s">
        <v>528</v>
      </c>
      <c r="D426" s="176">
        <v>3</v>
      </c>
      <c r="E426" s="166" t="s">
        <v>55</v>
      </c>
      <c r="F426" s="19"/>
      <c r="G426" s="212"/>
      <c r="H426" s="164">
        <f t="shared" si="17"/>
        <v>0</v>
      </c>
    </row>
    <row r="427" spans="1:8" s="152" customFormat="1" ht="25.5">
      <c r="A427" s="46"/>
      <c r="B427" s="163" t="s">
        <v>185</v>
      </c>
      <c r="C427" s="41" t="s">
        <v>462</v>
      </c>
      <c r="D427" s="83">
        <v>1</v>
      </c>
      <c r="E427" s="83" t="s">
        <v>55</v>
      </c>
      <c r="F427" s="19"/>
      <c r="G427" s="19"/>
      <c r="H427" s="164">
        <f t="shared" si="17"/>
        <v>0</v>
      </c>
    </row>
    <row r="428" spans="1:8" s="152" customFormat="1" ht="12.75">
      <c r="A428" s="46"/>
      <c r="B428" s="81" t="s">
        <v>186</v>
      </c>
      <c r="C428" s="42" t="s">
        <v>494</v>
      </c>
      <c r="D428" s="24">
        <v>267</v>
      </c>
      <c r="E428" s="167" t="s">
        <v>59</v>
      </c>
      <c r="F428" s="200"/>
      <c r="G428" s="13"/>
      <c r="H428" s="164">
        <f t="shared" si="17"/>
        <v>0</v>
      </c>
    </row>
    <row r="429" spans="1:8" s="152" customFormat="1" ht="12.75">
      <c r="A429" s="46"/>
      <c r="B429" s="81" t="s">
        <v>187</v>
      </c>
      <c r="C429" s="41" t="s">
        <v>463</v>
      </c>
      <c r="D429" s="24">
        <v>6</v>
      </c>
      <c r="E429" s="167" t="s">
        <v>103</v>
      </c>
      <c r="F429" s="200"/>
      <c r="G429" s="14"/>
      <c r="H429" s="164">
        <f t="shared" si="17"/>
        <v>0</v>
      </c>
    </row>
    <row r="430" spans="1:8" s="152" customFormat="1" ht="12.75">
      <c r="A430" s="46"/>
      <c r="B430" s="81" t="s">
        <v>188</v>
      </c>
      <c r="C430" s="41" t="s">
        <v>464</v>
      </c>
      <c r="D430" s="24">
        <v>100</v>
      </c>
      <c r="E430" s="167" t="s">
        <v>103</v>
      </c>
      <c r="F430" s="200"/>
      <c r="G430" s="14"/>
      <c r="H430" s="164">
        <f t="shared" si="17"/>
        <v>0</v>
      </c>
    </row>
    <row r="431" spans="1:8" s="152" customFormat="1" ht="12.75">
      <c r="A431" s="46"/>
      <c r="B431" s="81" t="s">
        <v>189</v>
      </c>
      <c r="C431" s="41" t="s">
        <v>465</v>
      </c>
      <c r="D431" s="24">
        <v>18</v>
      </c>
      <c r="E431" s="167" t="s">
        <v>103</v>
      </c>
      <c r="F431" s="200"/>
      <c r="G431" s="14"/>
      <c r="H431" s="164">
        <f t="shared" si="17"/>
        <v>0</v>
      </c>
    </row>
    <row r="432" spans="1:8" s="152" customFormat="1" ht="25.5">
      <c r="A432" s="162"/>
      <c r="B432" s="163" t="s">
        <v>190</v>
      </c>
      <c r="C432" s="41" t="s">
        <v>466</v>
      </c>
      <c r="D432" s="176">
        <v>24</v>
      </c>
      <c r="E432" s="166" t="s">
        <v>59</v>
      </c>
      <c r="F432" s="19"/>
      <c r="G432" s="212"/>
      <c r="H432" s="164">
        <f t="shared" si="17"/>
        <v>0</v>
      </c>
    </row>
    <row r="433" spans="1:8" s="152" customFormat="1" ht="12.75">
      <c r="A433" s="45"/>
      <c r="B433" s="74">
        <v>2</v>
      </c>
      <c r="C433" s="254" t="s">
        <v>192</v>
      </c>
      <c r="D433" s="254"/>
      <c r="E433" s="254"/>
      <c r="F433" s="254"/>
      <c r="G433" s="254"/>
      <c r="H433" s="255"/>
    </row>
    <row r="434" spans="1:8" s="152" customFormat="1" ht="25.5">
      <c r="A434" s="46"/>
      <c r="B434" s="163" t="s">
        <v>50</v>
      </c>
      <c r="C434" s="41" t="s">
        <v>284</v>
      </c>
      <c r="D434" s="176">
        <v>15</v>
      </c>
      <c r="E434" s="166" t="s">
        <v>55</v>
      </c>
      <c r="F434" s="19"/>
      <c r="G434" s="212"/>
      <c r="H434" s="156">
        <f>SUM(F434,G434)*D434</f>
        <v>0</v>
      </c>
    </row>
    <row r="435" spans="1:8" s="152" customFormat="1" ht="25.5">
      <c r="A435" s="46"/>
      <c r="B435" s="163" t="s">
        <v>93</v>
      </c>
      <c r="C435" s="41" t="s">
        <v>285</v>
      </c>
      <c r="D435" s="176">
        <v>21</v>
      </c>
      <c r="E435" s="166" t="s">
        <v>55</v>
      </c>
      <c r="F435" s="19"/>
      <c r="G435" s="212"/>
      <c r="H435" s="156">
        <f aca="true" t="shared" si="18" ref="H435:H450">SUM(F435,G435)*D435</f>
        <v>0</v>
      </c>
    </row>
    <row r="436" spans="1:8" s="152" customFormat="1" ht="12.75">
      <c r="A436" s="46"/>
      <c r="B436" s="81" t="s">
        <v>109</v>
      </c>
      <c r="C436" s="41" t="s">
        <v>374</v>
      </c>
      <c r="D436" s="24">
        <v>5</v>
      </c>
      <c r="E436" s="167" t="s">
        <v>55</v>
      </c>
      <c r="F436" s="200"/>
      <c r="G436" s="14"/>
      <c r="H436" s="156">
        <f t="shared" si="18"/>
        <v>0</v>
      </c>
    </row>
    <row r="437" spans="1:8" s="152" customFormat="1" ht="12.75">
      <c r="A437" s="46"/>
      <c r="B437" s="81" t="s">
        <v>116</v>
      </c>
      <c r="C437" s="41" t="s">
        <v>467</v>
      </c>
      <c r="D437" s="24"/>
      <c r="E437" s="167"/>
      <c r="F437" s="21"/>
      <c r="G437" s="112"/>
      <c r="H437" s="156"/>
    </row>
    <row r="438" spans="1:8" s="152" customFormat="1" ht="12.75">
      <c r="A438" s="46"/>
      <c r="B438" s="81" t="s">
        <v>549</v>
      </c>
      <c r="C438" s="41" t="s">
        <v>468</v>
      </c>
      <c r="D438" s="24">
        <v>5</v>
      </c>
      <c r="E438" s="167" t="s">
        <v>55</v>
      </c>
      <c r="F438" s="200"/>
      <c r="G438" s="14"/>
      <c r="H438" s="156">
        <f t="shared" si="18"/>
        <v>0</v>
      </c>
    </row>
    <row r="439" spans="1:8" s="152" customFormat="1" ht="12.75">
      <c r="A439" s="46"/>
      <c r="B439" s="81" t="s">
        <v>117</v>
      </c>
      <c r="C439" s="41" t="s">
        <v>382</v>
      </c>
      <c r="D439" s="24">
        <v>3500</v>
      </c>
      <c r="E439" s="167" t="s">
        <v>59</v>
      </c>
      <c r="F439" s="200"/>
      <c r="G439" s="13"/>
      <c r="H439" s="156">
        <f t="shared" si="18"/>
        <v>0</v>
      </c>
    </row>
    <row r="440" spans="1:8" s="152" customFormat="1" ht="25.5">
      <c r="A440" s="46"/>
      <c r="B440" s="163" t="s">
        <v>118</v>
      </c>
      <c r="C440" s="41" t="s">
        <v>469</v>
      </c>
      <c r="D440" s="176">
        <v>1</v>
      </c>
      <c r="E440" s="166" t="s">
        <v>103</v>
      </c>
      <c r="F440" s="19"/>
      <c r="G440" s="215"/>
      <c r="H440" s="156">
        <f t="shared" si="18"/>
        <v>0</v>
      </c>
    </row>
    <row r="441" spans="1:8" s="152" customFormat="1" ht="12.75">
      <c r="A441" s="46"/>
      <c r="B441" s="81" t="s">
        <v>129</v>
      </c>
      <c r="C441" s="41" t="s">
        <v>26</v>
      </c>
      <c r="D441" s="24">
        <v>3</v>
      </c>
      <c r="E441" s="167" t="s">
        <v>103</v>
      </c>
      <c r="F441" s="200"/>
      <c r="G441" s="14"/>
      <c r="H441" s="156">
        <f t="shared" si="18"/>
        <v>0</v>
      </c>
    </row>
    <row r="442" spans="1:8" s="152" customFormat="1" ht="12.75">
      <c r="A442" s="46"/>
      <c r="B442" s="81" t="s">
        <v>130</v>
      </c>
      <c r="C442" s="41" t="s">
        <v>27</v>
      </c>
      <c r="D442" s="24">
        <v>1</v>
      </c>
      <c r="E442" s="167" t="s">
        <v>103</v>
      </c>
      <c r="F442" s="200"/>
      <c r="G442" s="14"/>
      <c r="H442" s="156">
        <f t="shared" si="18"/>
        <v>0</v>
      </c>
    </row>
    <row r="443" spans="1:8" s="152" customFormat="1" ht="12.75">
      <c r="A443" s="46"/>
      <c r="B443" s="81" t="s">
        <v>131</v>
      </c>
      <c r="C443" s="41" t="s">
        <v>470</v>
      </c>
      <c r="D443" s="24">
        <v>4</v>
      </c>
      <c r="E443" s="167" t="s">
        <v>55</v>
      </c>
      <c r="F443" s="200"/>
      <c r="G443" s="14"/>
      <c r="H443" s="156">
        <f t="shared" si="18"/>
        <v>0</v>
      </c>
    </row>
    <row r="444" spans="1:8" s="152" customFormat="1" ht="12.75">
      <c r="A444" s="46"/>
      <c r="B444" s="81" t="s">
        <v>132</v>
      </c>
      <c r="C444" s="170" t="s">
        <v>286</v>
      </c>
      <c r="D444" s="24">
        <v>8</v>
      </c>
      <c r="E444" s="167" t="s">
        <v>103</v>
      </c>
      <c r="F444" s="200"/>
      <c r="G444" s="14"/>
      <c r="H444" s="156">
        <f t="shared" si="18"/>
        <v>0</v>
      </c>
    </row>
    <row r="445" spans="1:8" s="152" customFormat="1" ht="12.75">
      <c r="A445" s="46"/>
      <c r="B445" s="81" t="s">
        <v>133</v>
      </c>
      <c r="C445" s="170" t="s">
        <v>287</v>
      </c>
      <c r="D445" s="24">
        <v>6</v>
      </c>
      <c r="E445" s="167" t="s">
        <v>103</v>
      </c>
      <c r="F445" s="200"/>
      <c r="G445" s="14"/>
      <c r="H445" s="156">
        <f t="shared" si="18"/>
        <v>0</v>
      </c>
    </row>
    <row r="446" spans="1:8" s="152" customFormat="1" ht="12.75">
      <c r="A446" s="46"/>
      <c r="B446" s="81" t="s">
        <v>134</v>
      </c>
      <c r="C446" s="41" t="s">
        <v>471</v>
      </c>
      <c r="D446" s="24">
        <v>80</v>
      </c>
      <c r="E446" s="167" t="s">
        <v>55</v>
      </c>
      <c r="F446" s="200"/>
      <c r="G446" s="14"/>
      <c r="H446" s="156">
        <f t="shared" si="18"/>
        <v>0</v>
      </c>
    </row>
    <row r="447" spans="1:8" s="152" customFormat="1" ht="12.75">
      <c r="A447" s="46"/>
      <c r="B447" s="81" t="s">
        <v>135</v>
      </c>
      <c r="C447" s="41" t="s">
        <v>472</v>
      </c>
      <c r="D447" s="24">
        <v>80</v>
      </c>
      <c r="E447" s="167" t="s">
        <v>55</v>
      </c>
      <c r="F447" s="200"/>
      <c r="G447" s="14"/>
      <c r="H447" s="156">
        <f t="shared" si="18"/>
        <v>0</v>
      </c>
    </row>
    <row r="448" spans="1:8" s="152" customFormat="1" ht="12.75">
      <c r="A448" s="46"/>
      <c r="B448" s="81" t="s">
        <v>136</v>
      </c>
      <c r="C448" s="41" t="s">
        <v>473</v>
      </c>
      <c r="D448" s="177">
        <v>2</v>
      </c>
      <c r="E448" s="178" t="s">
        <v>55</v>
      </c>
      <c r="F448" s="200"/>
      <c r="G448" s="13"/>
      <c r="H448" s="156">
        <f t="shared" si="18"/>
        <v>0</v>
      </c>
    </row>
    <row r="449" spans="1:8" s="152" customFormat="1" ht="12.75">
      <c r="A449" s="46"/>
      <c r="B449" s="81" t="s">
        <v>137</v>
      </c>
      <c r="C449" s="41" t="s">
        <v>474</v>
      </c>
      <c r="D449" s="24">
        <v>6</v>
      </c>
      <c r="E449" s="167" t="s">
        <v>95</v>
      </c>
      <c r="F449" s="200"/>
      <c r="G449" s="14"/>
      <c r="H449" s="156">
        <f t="shared" si="18"/>
        <v>0</v>
      </c>
    </row>
    <row r="450" spans="1:8" s="152" customFormat="1" ht="14.25">
      <c r="A450" s="54"/>
      <c r="B450" s="179" t="s">
        <v>138</v>
      </c>
      <c r="C450" s="180" t="s">
        <v>553</v>
      </c>
      <c r="D450" s="181">
        <v>75</v>
      </c>
      <c r="E450" s="182" t="s">
        <v>55</v>
      </c>
      <c r="F450" s="216"/>
      <c r="G450" s="216"/>
      <c r="H450" s="156">
        <f t="shared" si="18"/>
        <v>0</v>
      </c>
    </row>
    <row r="451" spans="1:8" s="152" customFormat="1" ht="12.75">
      <c r="A451" s="288"/>
      <c r="B451" s="289"/>
      <c r="C451" s="251" t="s">
        <v>193</v>
      </c>
      <c r="D451" s="252"/>
      <c r="E451" s="253"/>
      <c r="F451" s="100">
        <f>SUMPRODUCT(F412:F450,D412:D450)</f>
        <v>0</v>
      </c>
      <c r="G451" s="100">
        <f>SUMPRODUCT(G412:G450,D412:D450)</f>
        <v>0</v>
      </c>
      <c r="H451" s="101">
        <f>SUM(H412:H450)</f>
        <v>0</v>
      </c>
    </row>
    <row r="452" spans="1:8" s="152" customFormat="1" ht="12.75">
      <c r="A452" s="12"/>
      <c r="B452" s="68" t="s">
        <v>194</v>
      </c>
      <c r="C452" s="248" t="s">
        <v>195</v>
      </c>
      <c r="D452" s="249"/>
      <c r="E452" s="249"/>
      <c r="F452" s="249"/>
      <c r="G452" s="249"/>
      <c r="H452" s="250"/>
    </row>
    <row r="453" spans="1:8" s="152" customFormat="1" ht="12.75">
      <c r="A453" s="49"/>
      <c r="B453" s="104" t="s">
        <v>42</v>
      </c>
      <c r="C453" s="69" t="s">
        <v>475</v>
      </c>
      <c r="D453" s="183">
        <v>1</v>
      </c>
      <c r="E453" s="184" t="s">
        <v>55</v>
      </c>
      <c r="F453" s="203"/>
      <c r="G453" s="217"/>
      <c r="H453" s="73">
        <f>SUM(F453,G453)*D453</f>
        <v>0</v>
      </c>
    </row>
    <row r="454" spans="1:8" s="152" customFormat="1" ht="12.75">
      <c r="A454" s="46"/>
      <c r="B454" s="81" t="s">
        <v>43</v>
      </c>
      <c r="C454" s="41" t="s">
        <v>476</v>
      </c>
      <c r="D454" s="24">
        <v>4</v>
      </c>
      <c r="E454" s="167" t="s">
        <v>55</v>
      </c>
      <c r="F454" s="200"/>
      <c r="G454" s="14"/>
      <c r="H454" s="73">
        <f aca="true" t="shared" si="19" ref="H454:H468">SUM(F454,G454)*D454</f>
        <v>0</v>
      </c>
    </row>
    <row r="455" spans="1:8" s="152" customFormat="1" ht="12.75">
      <c r="A455" s="46"/>
      <c r="B455" s="81" t="s">
        <v>45</v>
      </c>
      <c r="C455" s="41" t="s">
        <v>286</v>
      </c>
      <c r="D455" s="24">
        <v>4</v>
      </c>
      <c r="E455" s="167" t="s">
        <v>55</v>
      </c>
      <c r="F455" s="200"/>
      <c r="G455" s="14"/>
      <c r="H455" s="73">
        <f t="shared" si="19"/>
        <v>0</v>
      </c>
    </row>
    <row r="456" spans="1:8" s="152" customFormat="1" ht="12.75">
      <c r="A456" s="46"/>
      <c r="B456" s="81" t="s">
        <v>46</v>
      </c>
      <c r="C456" s="170" t="s">
        <v>287</v>
      </c>
      <c r="D456" s="24">
        <v>3</v>
      </c>
      <c r="E456" s="167" t="s">
        <v>103</v>
      </c>
      <c r="F456" s="200"/>
      <c r="G456" s="212"/>
      <c r="H456" s="73">
        <f t="shared" si="19"/>
        <v>0</v>
      </c>
    </row>
    <row r="457" spans="1:8" s="152" customFormat="1" ht="12.75">
      <c r="A457" s="46"/>
      <c r="B457" s="81" t="s">
        <v>47</v>
      </c>
      <c r="C457" s="41" t="s">
        <v>288</v>
      </c>
      <c r="D457" s="24">
        <v>51</v>
      </c>
      <c r="E457" s="167" t="s">
        <v>55</v>
      </c>
      <c r="F457" s="200"/>
      <c r="G457" s="212"/>
      <c r="H457" s="73">
        <f t="shared" si="19"/>
        <v>0</v>
      </c>
    </row>
    <row r="458" spans="1:8" s="152" customFormat="1" ht="12.75">
      <c r="A458" s="46"/>
      <c r="B458" s="81" t="s">
        <v>48</v>
      </c>
      <c r="C458" s="41" t="s">
        <v>474</v>
      </c>
      <c r="D458" s="24">
        <v>5</v>
      </c>
      <c r="E458" s="167" t="s">
        <v>95</v>
      </c>
      <c r="F458" s="200"/>
      <c r="G458" s="14"/>
      <c r="H458" s="73">
        <f t="shared" si="19"/>
        <v>0</v>
      </c>
    </row>
    <row r="459" spans="1:8" s="152" customFormat="1" ht="12.75">
      <c r="A459" s="46"/>
      <c r="B459" s="81" t="s">
        <v>124</v>
      </c>
      <c r="C459" s="41" t="s">
        <v>477</v>
      </c>
      <c r="D459" s="24">
        <v>5</v>
      </c>
      <c r="E459" s="167" t="s">
        <v>59</v>
      </c>
      <c r="F459" s="200"/>
      <c r="G459" s="14"/>
      <c r="H459" s="73">
        <f t="shared" si="19"/>
        <v>0</v>
      </c>
    </row>
    <row r="460" spans="1:8" s="152" customFormat="1" ht="12.75">
      <c r="A460" s="46"/>
      <c r="B460" s="81" t="s">
        <v>125</v>
      </c>
      <c r="C460" s="41" t="s">
        <v>478</v>
      </c>
      <c r="D460" s="24">
        <v>15</v>
      </c>
      <c r="E460" s="167" t="s">
        <v>59</v>
      </c>
      <c r="F460" s="200"/>
      <c r="G460" s="14"/>
      <c r="H460" s="73">
        <f t="shared" si="19"/>
        <v>0</v>
      </c>
    </row>
    <row r="461" spans="1:8" s="152" customFormat="1" ht="12.75">
      <c r="A461" s="46"/>
      <c r="B461" s="81" t="s">
        <v>126</v>
      </c>
      <c r="C461" s="41" t="s">
        <v>479</v>
      </c>
      <c r="D461" s="24">
        <v>10</v>
      </c>
      <c r="E461" s="167" t="s">
        <v>59</v>
      </c>
      <c r="F461" s="200"/>
      <c r="G461" s="14"/>
      <c r="H461" s="73">
        <f t="shared" si="19"/>
        <v>0</v>
      </c>
    </row>
    <row r="462" spans="1:8" s="152" customFormat="1" ht="12.75">
      <c r="A462" s="46"/>
      <c r="B462" s="81" t="s">
        <v>127</v>
      </c>
      <c r="C462" s="41" t="s">
        <v>382</v>
      </c>
      <c r="D462" s="24">
        <v>1200</v>
      </c>
      <c r="E462" s="167" t="s">
        <v>59</v>
      </c>
      <c r="F462" s="200"/>
      <c r="G462" s="13"/>
      <c r="H462" s="156">
        <f t="shared" si="19"/>
        <v>0</v>
      </c>
    </row>
    <row r="463" spans="1:8" s="152" customFormat="1" ht="12.75">
      <c r="A463" s="46"/>
      <c r="B463" s="81" t="s">
        <v>128</v>
      </c>
      <c r="C463" s="41" t="s">
        <v>289</v>
      </c>
      <c r="D463" s="24">
        <v>7</v>
      </c>
      <c r="E463" s="167" t="s">
        <v>55</v>
      </c>
      <c r="F463" s="200"/>
      <c r="G463" s="14"/>
      <c r="H463" s="73">
        <f t="shared" si="19"/>
        <v>0</v>
      </c>
    </row>
    <row r="464" spans="1:8" s="152" customFormat="1" ht="12.75">
      <c r="A464" s="46"/>
      <c r="B464" s="81" t="s">
        <v>182</v>
      </c>
      <c r="C464" s="41" t="s">
        <v>290</v>
      </c>
      <c r="D464" s="24">
        <v>2</v>
      </c>
      <c r="E464" s="167" t="s">
        <v>103</v>
      </c>
      <c r="F464" s="200"/>
      <c r="G464" s="14"/>
      <c r="H464" s="73">
        <f t="shared" si="19"/>
        <v>0</v>
      </c>
    </row>
    <row r="465" spans="1:8" s="152" customFormat="1" ht="12.75">
      <c r="A465" s="46"/>
      <c r="B465" s="81" t="s">
        <v>183</v>
      </c>
      <c r="C465" s="41" t="s">
        <v>291</v>
      </c>
      <c r="D465" s="24">
        <v>2</v>
      </c>
      <c r="E465" s="167" t="s">
        <v>103</v>
      </c>
      <c r="F465" s="200"/>
      <c r="G465" s="14"/>
      <c r="H465" s="73">
        <f t="shared" si="19"/>
        <v>0</v>
      </c>
    </row>
    <row r="466" spans="1:8" s="152" customFormat="1" ht="12.75">
      <c r="A466" s="46"/>
      <c r="B466" s="81" t="s">
        <v>184</v>
      </c>
      <c r="C466" s="41" t="s">
        <v>28</v>
      </c>
      <c r="D466" s="24">
        <v>20</v>
      </c>
      <c r="E466" s="167" t="s">
        <v>103</v>
      </c>
      <c r="F466" s="200"/>
      <c r="G466" s="14"/>
      <c r="H466" s="73">
        <f t="shared" si="19"/>
        <v>0</v>
      </c>
    </row>
    <row r="467" spans="1:8" s="152" customFormat="1" ht="12.75">
      <c r="A467" s="47"/>
      <c r="B467" s="81" t="s">
        <v>185</v>
      </c>
      <c r="C467" s="39" t="s">
        <v>744</v>
      </c>
      <c r="D467" s="172">
        <v>1</v>
      </c>
      <c r="E467" s="173" t="s">
        <v>55</v>
      </c>
      <c r="F467" s="202"/>
      <c r="G467" s="214"/>
      <c r="H467" s="73">
        <f>SUM(F467,G467)*D467</f>
        <v>0</v>
      </c>
    </row>
    <row r="468" spans="1:8" s="152" customFormat="1" ht="12.75">
      <c r="A468" s="47"/>
      <c r="B468" s="81" t="s">
        <v>186</v>
      </c>
      <c r="C468" s="39" t="s">
        <v>745</v>
      </c>
      <c r="D468" s="172">
        <v>1</v>
      </c>
      <c r="E468" s="173" t="s">
        <v>55</v>
      </c>
      <c r="F468" s="202"/>
      <c r="G468" s="214"/>
      <c r="H468" s="73">
        <f t="shared" si="19"/>
        <v>0</v>
      </c>
    </row>
    <row r="469" spans="1:8" s="152" customFormat="1" ht="12.75">
      <c r="A469" s="288"/>
      <c r="B469" s="289"/>
      <c r="C469" s="251" t="s">
        <v>29</v>
      </c>
      <c r="D469" s="252"/>
      <c r="E469" s="253"/>
      <c r="F469" s="100">
        <f>SUMPRODUCT(F453:F468,D453:D468)</f>
        <v>0</v>
      </c>
      <c r="G469" s="100">
        <f>SUMPRODUCT(G453:G468,D453:D468)</f>
        <v>0</v>
      </c>
      <c r="H469" s="101">
        <f>SUM(H453:H468)</f>
        <v>0</v>
      </c>
    </row>
    <row r="470" spans="1:8" s="152" customFormat="1" ht="12.75">
      <c r="A470" s="12"/>
      <c r="B470" s="68" t="s">
        <v>196</v>
      </c>
      <c r="C470" s="248" t="s">
        <v>197</v>
      </c>
      <c r="D470" s="249"/>
      <c r="E470" s="249"/>
      <c r="F470" s="249"/>
      <c r="G470" s="249"/>
      <c r="H470" s="250"/>
    </row>
    <row r="471" spans="1:8" s="152" customFormat="1" ht="12.75">
      <c r="A471" s="49"/>
      <c r="B471" s="185">
        <v>1</v>
      </c>
      <c r="C471" s="186" t="s">
        <v>198</v>
      </c>
      <c r="D471" s="295"/>
      <c r="E471" s="295"/>
      <c r="F471" s="295"/>
      <c r="G471" s="295"/>
      <c r="H471" s="296"/>
    </row>
    <row r="472" spans="1:8" s="152" customFormat="1" ht="12.75">
      <c r="A472" s="46"/>
      <c r="B472" s="81" t="s">
        <v>42</v>
      </c>
      <c r="C472" s="41" t="s">
        <v>739</v>
      </c>
      <c r="D472" s="76">
        <v>1</v>
      </c>
      <c r="E472" s="77" t="s">
        <v>55</v>
      </c>
      <c r="F472" s="200"/>
      <c r="G472" s="200"/>
      <c r="H472" s="78">
        <f>SUM(F472,G472)*D472</f>
        <v>0</v>
      </c>
    </row>
    <row r="473" spans="1:8" s="152" customFormat="1" ht="12.75">
      <c r="A473" s="46"/>
      <c r="B473" s="81" t="s">
        <v>43</v>
      </c>
      <c r="C473" s="41" t="s">
        <v>491</v>
      </c>
      <c r="D473" s="76">
        <v>1</v>
      </c>
      <c r="E473" s="77" t="s">
        <v>55</v>
      </c>
      <c r="F473" s="200"/>
      <c r="G473" s="200"/>
      <c r="H473" s="78">
        <f aca="true" t="shared" si="20" ref="H473:H492">SUM(F473,G473)*D473</f>
        <v>0</v>
      </c>
    </row>
    <row r="474" spans="1:11" s="152" customFormat="1" ht="25.5">
      <c r="A474" s="46"/>
      <c r="B474" s="81" t="s">
        <v>45</v>
      </c>
      <c r="C474" s="41" t="s">
        <v>383</v>
      </c>
      <c r="D474" s="76">
        <v>35</v>
      </c>
      <c r="E474" s="76" t="s">
        <v>55</v>
      </c>
      <c r="F474" s="200"/>
      <c r="G474" s="200"/>
      <c r="H474" s="78">
        <f t="shared" si="20"/>
        <v>0</v>
      </c>
      <c r="K474" s="187"/>
    </row>
    <row r="475" spans="1:8" s="152" customFormat="1" ht="25.5">
      <c r="A475" s="46"/>
      <c r="B475" s="81" t="s">
        <v>46</v>
      </c>
      <c r="C475" s="41" t="s">
        <v>384</v>
      </c>
      <c r="D475" s="76">
        <v>21</v>
      </c>
      <c r="E475" s="76" t="s">
        <v>55</v>
      </c>
      <c r="F475" s="200"/>
      <c r="G475" s="200"/>
      <c r="H475" s="78">
        <f t="shared" si="20"/>
        <v>0</v>
      </c>
    </row>
    <row r="476" spans="1:8" s="152" customFormat="1" ht="25.5">
      <c r="A476" s="82"/>
      <c r="B476" s="81" t="s">
        <v>47</v>
      </c>
      <c r="C476" s="42" t="s">
        <v>492</v>
      </c>
      <c r="D476" s="83">
        <v>3</v>
      </c>
      <c r="E476" s="84" t="s">
        <v>55</v>
      </c>
      <c r="F476" s="19"/>
      <c r="G476" s="19"/>
      <c r="H476" s="78">
        <f t="shared" si="20"/>
        <v>0</v>
      </c>
    </row>
    <row r="477" spans="1:8" s="152" customFormat="1" ht="12.75">
      <c r="A477" s="46"/>
      <c r="B477" s="81" t="s">
        <v>48</v>
      </c>
      <c r="C477" s="41" t="s">
        <v>477</v>
      </c>
      <c r="D477" s="76">
        <v>35</v>
      </c>
      <c r="E477" s="76" t="s">
        <v>59</v>
      </c>
      <c r="F477" s="200"/>
      <c r="G477" s="14"/>
      <c r="H477" s="78">
        <f t="shared" si="20"/>
        <v>0</v>
      </c>
    </row>
    <row r="478" spans="1:8" s="152" customFormat="1" ht="12.75">
      <c r="A478" s="46"/>
      <c r="B478" s="81" t="s">
        <v>124</v>
      </c>
      <c r="C478" s="41" t="s">
        <v>292</v>
      </c>
      <c r="D478" s="76">
        <v>50</v>
      </c>
      <c r="E478" s="77" t="s">
        <v>55</v>
      </c>
      <c r="F478" s="200"/>
      <c r="G478" s="200"/>
      <c r="H478" s="78">
        <f t="shared" si="20"/>
        <v>0</v>
      </c>
    </row>
    <row r="479" spans="1:8" s="152" customFormat="1" ht="12.75">
      <c r="A479" s="46"/>
      <c r="B479" s="81" t="s">
        <v>125</v>
      </c>
      <c r="C479" s="41" t="s">
        <v>293</v>
      </c>
      <c r="D479" s="76">
        <v>20</v>
      </c>
      <c r="E479" s="76" t="s">
        <v>123</v>
      </c>
      <c r="F479" s="200"/>
      <c r="G479" s="200"/>
      <c r="H479" s="78">
        <f t="shared" si="20"/>
        <v>0</v>
      </c>
    </row>
    <row r="480" spans="1:8" s="152" customFormat="1" ht="12.75">
      <c r="A480" s="46"/>
      <c r="B480" s="81" t="s">
        <v>126</v>
      </c>
      <c r="C480" s="41" t="s">
        <v>30</v>
      </c>
      <c r="D480" s="76">
        <v>18</v>
      </c>
      <c r="E480" s="76" t="s">
        <v>59</v>
      </c>
      <c r="F480" s="200"/>
      <c r="G480" s="200"/>
      <c r="H480" s="78">
        <f t="shared" si="20"/>
        <v>0</v>
      </c>
    </row>
    <row r="481" spans="1:11" s="152" customFormat="1" ht="25.5">
      <c r="A481" s="46"/>
      <c r="B481" s="81" t="s">
        <v>127</v>
      </c>
      <c r="C481" s="41" t="s">
        <v>598</v>
      </c>
      <c r="D481" s="83">
        <v>2</v>
      </c>
      <c r="E481" s="84" t="s">
        <v>55</v>
      </c>
      <c r="F481" s="19"/>
      <c r="G481" s="19"/>
      <c r="H481" s="78">
        <f t="shared" si="20"/>
        <v>0</v>
      </c>
      <c r="K481" s="187"/>
    </row>
    <row r="482" spans="1:8" s="152" customFormat="1" ht="12.75">
      <c r="A482" s="46"/>
      <c r="B482" s="81" t="s">
        <v>128</v>
      </c>
      <c r="C482" s="41" t="s">
        <v>599</v>
      </c>
      <c r="D482" s="76">
        <v>1</v>
      </c>
      <c r="E482" s="77" t="s">
        <v>55</v>
      </c>
      <c r="F482" s="200"/>
      <c r="G482" s="200"/>
      <c r="H482" s="78">
        <f t="shared" si="20"/>
        <v>0</v>
      </c>
    </row>
    <row r="483" spans="1:8" s="152" customFormat="1" ht="12.75">
      <c r="A483" s="46"/>
      <c r="B483" s="81" t="s">
        <v>182</v>
      </c>
      <c r="C483" s="41" t="s">
        <v>600</v>
      </c>
      <c r="D483" s="76">
        <v>1</v>
      </c>
      <c r="E483" s="77" t="s">
        <v>55</v>
      </c>
      <c r="F483" s="200"/>
      <c r="G483" s="200"/>
      <c r="H483" s="78">
        <f t="shared" si="20"/>
        <v>0</v>
      </c>
    </row>
    <row r="484" spans="1:8" s="152" customFormat="1" ht="12.75">
      <c r="A484" s="46"/>
      <c r="B484" s="81" t="s">
        <v>183</v>
      </c>
      <c r="C484" s="41" t="s">
        <v>601</v>
      </c>
      <c r="D484" s="76">
        <v>3</v>
      </c>
      <c r="E484" s="77" t="s">
        <v>55</v>
      </c>
      <c r="F484" s="200"/>
      <c r="G484" s="200"/>
      <c r="H484" s="78">
        <f t="shared" si="20"/>
        <v>0</v>
      </c>
    </row>
    <row r="485" spans="1:8" s="152" customFormat="1" ht="12.75">
      <c r="A485" s="46"/>
      <c r="B485" s="81" t="s">
        <v>184</v>
      </c>
      <c r="C485" s="41" t="s">
        <v>602</v>
      </c>
      <c r="D485" s="76">
        <v>920</v>
      </c>
      <c r="E485" s="77" t="s">
        <v>59</v>
      </c>
      <c r="F485" s="200"/>
      <c r="G485" s="200"/>
      <c r="H485" s="78">
        <f t="shared" si="20"/>
        <v>0</v>
      </c>
    </row>
    <row r="486" spans="1:8" s="152" customFormat="1" ht="12.75">
      <c r="A486" s="46"/>
      <c r="B486" s="81" t="s">
        <v>185</v>
      </c>
      <c r="C486" s="41" t="s">
        <v>603</v>
      </c>
      <c r="D486" s="76">
        <v>16</v>
      </c>
      <c r="E486" s="77" t="s">
        <v>55</v>
      </c>
      <c r="F486" s="200"/>
      <c r="G486" s="200"/>
      <c r="H486" s="78">
        <f t="shared" si="20"/>
        <v>0</v>
      </c>
    </row>
    <row r="487" spans="1:8" s="152" customFormat="1" ht="12.75">
      <c r="A487" s="46"/>
      <c r="B487" s="81" t="s">
        <v>186</v>
      </c>
      <c r="C487" s="41" t="s">
        <v>604</v>
      </c>
      <c r="D487" s="76">
        <v>16</v>
      </c>
      <c r="E487" s="77" t="s">
        <v>55</v>
      </c>
      <c r="F487" s="200"/>
      <c r="G487" s="200"/>
      <c r="H487" s="78">
        <f t="shared" si="20"/>
        <v>0</v>
      </c>
    </row>
    <row r="488" spans="1:8" s="152" customFormat="1" ht="12.75">
      <c r="A488" s="46"/>
      <c r="B488" s="81" t="s">
        <v>187</v>
      </c>
      <c r="C488" s="41" t="s">
        <v>605</v>
      </c>
      <c r="D488" s="76">
        <v>32</v>
      </c>
      <c r="E488" s="77" t="s">
        <v>55</v>
      </c>
      <c r="F488" s="200"/>
      <c r="G488" s="200"/>
      <c r="H488" s="78">
        <f t="shared" si="20"/>
        <v>0</v>
      </c>
    </row>
    <row r="489" spans="1:8" s="152" customFormat="1" ht="12.75">
      <c r="A489" s="46"/>
      <c r="B489" s="81" t="s">
        <v>188</v>
      </c>
      <c r="C489" s="41" t="s">
        <v>606</v>
      </c>
      <c r="D489" s="76">
        <v>1</v>
      </c>
      <c r="E489" s="77" t="s">
        <v>55</v>
      </c>
      <c r="F489" s="200"/>
      <c r="G489" s="200"/>
      <c r="H489" s="78">
        <f t="shared" si="20"/>
        <v>0</v>
      </c>
    </row>
    <row r="490" spans="1:8" s="152" customFormat="1" ht="14.25">
      <c r="A490" s="54"/>
      <c r="B490" s="81" t="s">
        <v>189</v>
      </c>
      <c r="C490" s="180" t="s">
        <v>740</v>
      </c>
      <c r="D490" s="181">
        <v>16</v>
      </c>
      <c r="E490" s="182" t="s">
        <v>55</v>
      </c>
      <c r="F490" s="216"/>
      <c r="G490" s="216"/>
      <c r="H490" s="156">
        <f t="shared" si="20"/>
        <v>0</v>
      </c>
    </row>
    <row r="491" spans="1:8" s="152" customFormat="1" ht="12.75">
      <c r="A491" s="46"/>
      <c r="B491" s="81" t="s">
        <v>190</v>
      </c>
      <c r="C491" s="41" t="s">
        <v>607</v>
      </c>
      <c r="D491" s="76">
        <v>16</v>
      </c>
      <c r="E491" s="77" t="s">
        <v>55</v>
      </c>
      <c r="F491" s="200"/>
      <c r="G491" s="200"/>
      <c r="H491" s="78">
        <f t="shared" si="20"/>
        <v>0</v>
      </c>
    </row>
    <row r="492" spans="1:8" s="152" customFormat="1" ht="12.75">
      <c r="A492" s="188"/>
      <c r="B492" s="81" t="s">
        <v>586</v>
      </c>
      <c r="C492" s="39" t="s">
        <v>294</v>
      </c>
      <c r="D492" s="97">
        <v>3</v>
      </c>
      <c r="E492" s="97" t="s">
        <v>103</v>
      </c>
      <c r="F492" s="202"/>
      <c r="G492" s="202"/>
      <c r="H492" s="78">
        <f t="shared" si="20"/>
        <v>0</v>
      </c>
    </row>
    <row r="493" spans="1:8" s="152" customFormat="1" ht="12.75">
      <c r="A493" s="288"/>
      <c r="B493" s="289"/>
      <c r="C493" s="251" t="s">
        <v>199</v>
      </c>
      <c r="D493" s="252"/>
      <c r="E493" s="253"/>
      <c r="F493" s="100">
        <f>SUMPRODUCT(F472:F492,D472:D492)</f>
        <v>0</v>
      </c>
      <c r="G493" s="100">
        <f>SUMPRODUCT(G472:G492,D472:D492)</f>
        <v>0</v>
      </c>
      <c r="H493" s="101">
        <f>SUM(H472:H492)</f>
        <v>0</v>
      </c>
    </row>
    <row r="494" spans="1:8" s="152" customFormat="1" ht="12.75">
      <c r="A494" s="12"/>
      <c r="B494" s="68" t="s">
        <v>480</v>
      </c>
      <c r="C494" s="248" t="s">
        <v>200</v>
      </c>
      <c r="D494" s="249"/>
      <c r="E494" s="249"/>
      <c r="F494" s="249"/>
      <c r="G494" s="249"/>
      <c r="H494" s="250"/>
    </row>
    <row r="495" spans="1:8" s="152" customFormat="1" ht="12.75">
      <c r="A495" s="49"/>
      <c r="B495" s="104" t="s">
        <v>42</v>
      </c>
      <c r="C495" s="69" t="s">
        <v>300</v>
      </c>
      <c r="D495" s="105">
        <v>1</v>
      </c>
      <c r="E495" s="71" t="s">
        <v>55</v>
      </c>
      <c r="F495" s="203"/>
      <c r="G495" s="203"/>
      <c r="H495" s="73">
        <f>SUM(F495,G495)*D495</f>
        <v>0</v>
      </c>
    </row>
    <row r="496" spans="1:8" s="152" customFormat="1" ht="12.75">
      <c r="A496" s="47"/>
      <c r="B496" s="106" t="s">
        <v>43</v>
      </c>
      <c r="C496" s="39" t="s">
        <v>31</v>
      </c>
      <c r="D496" s="97">
        <v>1</v>
      </c>
      <c r="E496" s="98" t="s">
        <v>608</v>
      </c>
      <c r="F496" s="202"/>
      <c r="G496" s="202"/>
      <c r="H496" s="73">
        <f>SUM(F496,G496)*D496</f>
        <v>0</v>
      </c>
    </row>
    <row r="497" spans="1:12" s="152" customFormat="1" ht="12.75">
      <c r="A497" s="240"/>
      <c r="B497" s="241"/>
      <c r="C497" s="242" t="s">
        <v>201</v>
      </c>
      <c r="D497" s="242"/>
      <c r="E497" s="242"/>
      <c r="F497" s="100">
        <f>SUMPRODUCT(F495:F496,D495:D496)</f>
        <v>0</v>
      </c>
      <c r="G497" s="100">
        <f>SUMPRODUCT(G495:G496,D495:D496)</f>
        <v>0</v>
      </c>
      <c r="H497" s="101">
        <f>SUM(H495:H496)</f>
        <v>0</v>
      </c>
      <c r="J497" s="29"/>
      <c r="K497" s="29"/>
      <c r="L497" s="29"/>
    </row>
    <row r="498" spans="1:14" s="152" customFormat="1" ht="13.5" thickBot="1">
      <c r="A498" s="292"/>
      <c r="B498" s="293"/>
      <c r="C498" s="294" t="s">
        <v>301</v>
      </c>
      <c r="D498" s="294"/>
      <c r="E498" s="294"/>
      <c r="F498" s="189">
        <f>F497+F493+F469+F451+F409</f>
        <v>0</v>
      </c>
      <c r="G498" s="190">
        <f>G497+G493+G469+G451+G409</f>
        <v>0</v>
      </c>
      <c r="H498" s="191">
        <f>H497+H493+H469+H451+H409</f>
        <v>0</v>
      </c>
      <c r="J498" s="30"/>
      <c r="K498" s="30"/>
      <c r="L498" s="30"/>
      <c r="N498" s="187"/>
    </row>
    <row r="499" spans="1:12" s="4" customFormat="1" ht="13.5" thickBot="1">
      <c r="A499" s="238"/>
      <c r="B499" s="238"/>
      <c r="C499" s="239" t="s">
        <v>202</v>
      </c>
      <c r="D499" s="239"/>
      <c r="E499" s="239"/>
      <c r="F499" s="192">
        <f>F498+F287+F243</f>
        <v>0</v>
      </c>
      <c r="G499" s="192">
        <f>G498+G287+G243</f>
        <v>0</v>
      </c>
      <c r="H499" s="192">
        <f>H498+H287+H243</f>
        <v>0</v>
      </c>
      <c r="J499" s="287"/>
      <c r="K499" s="287"/>
      <c r="L499" s="287"/>
    </row>
    <row r="500" spans="1:8" ht="12.75">
      <c r="A500" s="218"/>
      <c r="B500" s="219"/>
      <c r="C500" s="220" t="s">
        <v>761</v>
      </c>
      <c r="D500" s="221"/>
      <c r="E500" s="222"/>
      <c r="F500" s="223"/>
      <c r="G500" s="223"/>
      <c r="H500" s="224"/>
    </row>
    <row r="501" spans="1:8" ht="39" customHeight="1" thickBot="1">
      <c r="A501" s="225"/>
      <c r="B501" s="226"/>
      <c r="C501" s="230" t="s">
        <v>762</v>
      </c>
      <c r="D501" s="230"/>
      <c r="E501" s="230"/>
      <c r="F501" s="230"/>
      <c r="G501" s="230"/>
      <c r="H501" s="231"/>
    </row>
    <row r="502" spans="1:8" ht="13.5" thickBot="1">
      <c r="A502" s="232"/>
      <c r="B502" s="232"/>
      <c r="C502" s="233" t="s">
        <v>202</v>
      </c>
      <c r="D502" s="233"/>
      <c r="E502" s="234"/>
      <c r="F502" s="227"/>
      <c r="G502" s="228"/>
      <c r="H502" s="229">
        <f>H499</f>
        <v>0</v>
      </c>
    </row>
  </sheetData>
  <sheetProtection password="C150" sheet="1"/>
  <mergeCells count="287">
    <mergeCell ref="A498:B498"/>
    <mergeCell ref="C498:E498"/>
    <mergeCell ref="A469:B469"/>
    <mergeCell ref="C469:E469"/>
    <mergeCell ref="C470:H470"/>
    <mergeCell ref="D471:H471"/>
    <mergeCell ref="A493:B493"/>
    <mergeCell ref="C433:H433"/>
    <mergeCell ref="A451:B451"/>
    <mergeCell ref="C451:E451"/>
    <mergeCell ref="C452:H452"/>
    <mergeCell ref="C494:H494"/>
    <mergeCell ref="A497:B497"/>
    <mergeCell ref="C497:E497"/>
    <mergeCell ref="J499:L499"/>
    <mergeCell ref="C289:H289"/>
    <mergeCell ref="C301:H301"/>
    <mergeCell ref="C328:H328"/>
    <mergeCell ref="C405:H405"/>
    <mergeCell ref="A409:B409"/>
    <mergeCell ref="C409:E409"/>
    <mergeCell ref="C493:E493"/>
    <mergeCell ref="C410:H410"/>
    <mergeCell ref="C411:H411"/>
    <mergeCell ref="J244:L244"/>
    <mergeCell ref="HK216:HK217"/>
    <mergeCell ref="HS216:HS217"/>
    <mergeCell ref="HL216:HL217"/>
    <mergeCell ref="HM216:HM217"/>
    <mergeCell ref="HO216:HO217"/>
    <mergeCell ref="HP216:HP217"/>
    <mergeCell ref="HQ216:HQ217"/>
    <mergeCell ref="HR216:HR217"/>
    <mergeCell ref="HD216:HD217"/>
    <mergeCell ref="HI216:HI217"/>
    <mergeCell ref="HE216:HE217"/>
    <mergeCell ref="HG216:HG217"/>
    <mergeCell ref="HH216:HH217"/>
    <mergeCell ref="HJ216:HJ217"/>
    <mergeCell ref="GV216:GV217"/>
    <mergeCell ref="GW216:GW217"/>
    <mergeCell ref="GZ216:GZ217"/>
    <mergeCell ref="HA216:HA217"/>
    <mergeCell ref="HB216:HB217"/>
    <mergeCell ref="HC216:HC217"/>
    <mergeCell ref="GO216:GO217"/>
    <mergeCell ref="GQ216:GQ217"/>
    <mergeCell ref="GR216:GR217"/>
    <mergeCell ref="GS216:GS217"/>
    <mergeCell ref="GT216:GT217"/>
    <mergeCell ref="GU216:GU217"/>
    <mergeCell ref="GG216:GG217"/>
    <mergeCell ref="GI216:GI217"/>
    <mergeCell ref="GJ216:GJ217"/>
    <mergeCell ref="GY216:GY217"/>
    <mergeCell ref="GK216:GK217"/>
    <mergeCell ref="GL216:GL217"/>
    <mergeCell ref="GM216:GM217"/>
    <mergeCell ref="GN216:GN217"/>
    <mergeCell ref="GA216:GA217"/>
    <mergeCell ref="GB216:GB217"/>
    <mergeCell ref="GC216:GC217"/>
    <mergeCell ref="GD216:GD217"/>
    <mergeCell ref="GE216:GE217"/>
    <mergeCell ref="GF216:GF217"/>
    <mergeCell ref="FT216:FT217"/>
    <mergeCell ref="FU216:FU217"/>
    <mergeCell ref="FV216:FV217"/>
    <mergeCell ref="FW216:FW217"/>
    <mergeCell ref="FX216:FX217"/>
    <mergeCell ref="FY216:FY217"/>
    <mergeCell ref="FM216:FM217"/>
    <mergeCell ref="FN216:FN217"/>
    <mergeCell ref="FO216:FO217"/>
    <mergeCell ref="FP216:FP217"/>
    <mergeCell ref="FQ216:FQ217"/>
    <mergeCell ref="FS216:FS217"/>
    <mergeCell ref="FF216:FF217"/>
    <mergeCell ref="FG216:FG217"/>
    <mergeCell ref="FH216:FH217"/>
    <mergeCell ref="FI216:FI217"/>
    <mergeCell ref="FK216:FK217"/>
    <mergeCell ref="FL216:FL217"/>
    <mergeCell ref="EY216:EY217"/>
    <mergeCell ref="EZ216:EZ217"/>
    <mergeCell ref="FA216:FA217"/>
    <mergeCell ref="FC216:FC217"/>
    <mergeCell ref="FD216:FD217"/>
    <mergeCell ref="FE216:FE217"/>
    <mergeCell ref="ER216:ER217"/>
    <mergeCell ref="ES216:ES217"/>
    <mergeCell ref="EU216:EU217"/>
    <mergeCell ref="EV216:EV217"/>
    <mergeCell ref="EW216:EW217"/>
    <mergeCell ref="EX216:EX217"/>
    <mergeCell ref="EK216:EK217"/>
    <mergeCell ref="EM216:EM217"/>
    <mergeCell ref="EN216:EN217"/>
    <mergeCell ref="EO216:EO217"/>
    <mergeCell ref="EP216:EP217"/>
    <mergeCell ref="EQ216:EQ217"/>
    <mergeCell ref="EE216:EE217"/>
    <mergeCell ref="EF216:EF217"/>
    <mergeCell ref="EG216:EG217"/>
    <mergeCell ref="EH216:EH217"/>
    <mergeCell ref="EI216:EI217"/>
    <mergeCell ref="EJ216:EJ217"/>
    <mergeCell ref="DX216:DX217"/>
    <mergeCell ref="DY216:DY217"/>
    <mergeCell ref="DZ216:DZ217"/>
    <mergeCell ref="EA216:EA217"/>
    <mergeCell ref="EB216:EB217"/>
    <mergeCell ref="EC216:EC217"/>
    <mergeCell ref="DQ216:DQ217"/>
    <mergeCell ref="DR216:DR217"/>
    <mergeCell ref="DS216:DS217"/>
    <mergeCell ref="DT216:DT217"/>
    <mergeCell ref="DU216:DU217"/>
    <mergeCell ref="DW216:DW217"/>
    <mergeCell ref="DJ216:DJ217"/>
    <mergeCell ref="DK216:DK217"/>
    <mergeCell ref="DL216:DL217"/>
    <mergeCell ref="DM216:DM217"/>
    <mergeCell ref="DO216:DO217"/>
    <mergeCell ref="DP216:DP217"/>
    <mergeCell ref="DC216:DC217"/>
    <mergeCell ref="DD216:DD217"/>
    <mergeCell ref="DE216:DE217"/>
    <mergeCell ref="DG216:DG217"/>
    <mergeCell ref="DH216:DH217"/>
    <mergeCell ref="DI216:DI217"/>
    <mergeCell ref="CV216:CV217"/>
    <mergeCell ref="CW216:CW217"/>
    <mergeCell ref="CY216:CY217"/>
    <mergeCell ref="CZ216:CZ217"/>
    <mergeCell ref="DA216:DA217"/>
    <mergeCell ref="DB216:DB217"/>
    <mergeCell ref="CO216:CO217"/>
    <mergeCell ref="CQ216:CQ217"/>
    <mergeCell ref="CR216:CR217"/>
    <mergeCell ref="CS216:CS217"/>
    <mergeCell ref="CT216:CT217"/>
    <mergeCell ref="CU216:CU217"/>
    <mergeCell ref="CI216:CI217"/>
    <mergeCell ref="CJ216:CJ217"/>
    <mergeCell ref="CK216:CK217"/>
    <mergeCell ref="CL216:CL217"/>
    <mergeCell ref="CM216:CM217"/>
    <mergeCell ref="CN216:CN217"/>
    <mergeCell ref="CB216:CB217"/>
    <mergeCell ref="CC216:CC217"/>
    <mergeCell ref="CD216:CD217"/>
    <mergeCell ref="CE216:CE217"/>
    <mergeCell ref="CF216:CF217"/>
    <mergeCell ref="CG216:CG217"/>
    <mergeCell ref="BU216:BU217"/>
    <mergeCell ref="BV216:BV217"/>
    <mergeCell ref="BW216:BW217"/>
    <mergeCell ref="BX216:BX217"/>
    <mergeCell ref="BY216:BY217"/>
    <mergeCell ref="CA216:CA217"/>
    <mergeCell ref="BN216:BN217"/>
    <mergeCell ref="BO216:BO217"/>
    <mergeCell ref="BP216:BP217"/>
    <mergeCell ref="BQ216:BQ217"/>
    <mergeCell ref="BS216:BS217"/>
    <mergeCell ref="BT216:BT217"/>
    <mergeCell ref="BG216:BG217"/>
    <mergeCell ref="BH216:BH217"/>
    <mergeCell ref="BI216:BI217"/>
    <mergeCell ref="BK216:BK217"/>
    <mergeCell ref="BL216:BL217"/>
    <mergeCell ref="BM216:BM217"/>
    <mergeCell ref="AZ216:AZ217"/>
    <mergeCell ref="BA216:BA217"/>
    <mergeCell ref="BC216:BC217"/>
    <mergeCell ref="BD216:BD217"/>
    <mergeCell ref="BE216:BE217"/>
    <mergeCell ref="BF216:BF217"/>
    <mergeCell ref="AS216:AS217"/>
    <mergeCell ref="AU216:AU217"/>
    <mergeCell ref="AV216:AV217"/>
    <mergeCell ref="AW216:AW217"/>
    <mergeCell ref="AX216:AX217"/>
    <mergeCell ref="AY216:AY217"/>
    <mergeCell ref="AM216:AM217"/>
    <mergeCell ref="AN216:AN217"/>
    <mergeCell ref="AO216:AO217"/>
    <mergeCell ref="AP216:AP217"/>
    <mergeCell ref="AQ216:AQ217"/>
    <mergeCell ref="AR216:AR217"/>
    <mergeCell ref="AF216:AF217"/>
    <mergeCell ref="AG216:AG217"/>
    <mergeCell ref="AH216:AH217"/>
    <mergeCell ref="AI216:AI217"/>
    <mergeCell ref="AJ216:AJ217"/>
    <mergeCell ref="AK216:AK217"/>
    <mergeCell ref="Y216:Y217"/>
    <mergeCell ref="Z216:Z217"/>
    <mergeCell ref="AA216:AA217"/>
    <mergeCell ref="AB216:AB217"/>
    <mergeCell ref="AC216:AC217"/>
    <mergeCell ref="AE216:AE217"/>
    <mergeCell ref="R216:R217"/>
    <mergeCell ref="S216:S217"/>
    <mergeCell ref="T216:T217"/>
    <mergeCell ref="U216:U217"/>
    <mergeCell ref="W216:W217"/>
    <mergeCell ref="X216:X217"/>
    <mergeCell ref="K216:K217"/>
    <mergeCell ref="L216:L217"/>
    <mergeCell ref="M216:M217"/>
    <mergeCell ref="O216:O217"/>
    <mergeCell ref="P216:P217"/>
    <mergeCell ref="Q216:Q217"/>
    <mergeCell ref="C159:H159"/>
    <mergeCell ref="D161:D166"/>
    <mergeCell ref="I216:I217"/>
    <mergeCell ref="J216:J217"/>
    <mergeCell ref="C171:H171"/>
    <mergeCell ref="D170:E170"/>
    <mergeCell ref="A2:H2"/>
    <mergeCell ref="A3:H3"/>
    <mergeCell ref="C12:H12"/>
    <mergeCell ref="D7:D8"/>
    <mergeCell ref="E7:E8"/>
    <mergeCell ref="C245:H245"/>
    <mergeCell ref="C208:E208"/>
    <mergeCell ref="C243:E243"/>
    <mergeCell ref="C244:H244"/>
    <mergeCell ref="C224:E224"/>
    <mergeCell ref="F7:G7"/>
    <mergeCell ref="C46:H46"/>
    <mergeCell ref="C50:H50"/>
    <mergeCell ref="C66:H66"/>
    <mergeCell ref="C92:H92"/>
    <mergeCell ref="A4:H4"/>
    <mergeCell ref="A5:H5"/>
    <mergeCell ref="A6:H6"/>
    <mergeCell ref="C87:H87"/>
    <mergeCell ref="C9:H9"/>
    <mergeCell ref="C125:H125"/>
    <mergeCell ref="C142:H142"/>
    <mergeCell ref="A141:B141"/>
    <mergeCell ref="E161:E166"/>
    <mergeCell ref="F161:F166"/>
    <mergeCell ref="G161:G166"/>
    <mergeCell ref="H161:H166"/>
    <mergeCell ref="B161:B166"/>
    <mergeCell ref="C151:H151"/>
    <mergeCell ref="C154:H154"/>
    <mergeCell ref="C98:H98"/>
    <mergeCell ref="C115:H115"/>
    <mergeCell ref="C119:H119"/>
    <mergeCell ref="C175:H175"/>
    <mergeCell ref="C210:H210"/>
    <mergeCell ref="A170:B170"/>
    <mergeCell ref="C209:H209"/>
    <mergeCell ref="A208:B208"/>
    <mergeCell ref="C143:H143"/>
    <mergeCell ref="C172:H172"/>
    <mergeCell ref="A214:B214"/>
    <mergeCell ref="C215:H215"/>
    <mergeCell ref="A219:B219"/>
    <mergeCell ref="C225:H225"/>
    <mergeCell ref="C214:E214"/>
    <mergeCell ref="C220:H220"/>
    <mergeCell ref="A287:B287"/>
    <mergeCell ref="C288:H288"/>
    <mergeCell ref="C141:E141"/>
    <mergeCell ref="C258:H258"/>
    <mergeCell ref="C271:H271"/>
    <mergeCell ref="C280:H280"/>
    <mergeCell ref="C219:E219"/>
    <mergeCell ref="A242:B242"/>
    <mergeCell ref="C242:E242"/>
    <mergeCell ref="A224:B224"/>
    <mergeCell ref="C501:H501"/>
    <mergeCell ref="A502:B502"/>
    <mergeCell ref="C502:E502"/>
    <mergeCell ref="A1:H1"/>
    <mergeCell ref="A499:B499"/>
    <mergeCell ref="C499:E499"/>
    <mergeCell ref="A286:B286"/>
    <mergeCell ref="C286:E286"/>
    <mergeCell ref="C287:E287"/>
    <mergeCell ref="A243:B243"/>
  </mergeCells>
  <hyperlinks>
    <hyperlink ref="C225" display="          - tomada 2P+T c/ universal"/>
    <hyperlink ref="C242" display="          - tomada 2P+T c/ universal"/>
    <hyperlink ref="C286" display="          - tomada 2P+T c/ universal"/>
    <hyperlink ref="C498" display="Parafusos, porcas e arruelas para perfilados/eletrocalha"/>
    <hyperlink ref="D393"/>
    <hyperlink ref="D351"/>
    <hyperlink ref="D391"/>
    <hyperlink ref="D343"/>
    <hyperlink ref="D370"/>
    <hyperlink ref="D371"/>
    <hyperlink ref="C370" display="TE horizontal p/ eletrocalha 50x50mm "/>
    <hyperlink ref="C371" display="TE horizontal p/ eletrocalha 50x50mm "/>
    <hyperlink ref="C343"/>
    <hyperlink ref="C391"/>
    <hyperlink ref="C351"/>
    <hyperlink ref="C393" display="          - tomada 2P+T c/ universal"/>
    <hyperlink ref="D437"/>
    <hyperlink ref="C437" display="Espelho de pvc 4x2&quot; (100x50mm) com:"/>
    <hyperlink ref="D345"/>
    <hyperlink ref="D346"/>
    <hyperlink ref="C345" display="          - tomada 2P+T c/ universal"/>
    <hyperlink ref="D387"/>
    <hyperlink ref="C390"/>
    <hyperlink ref="C388"/>
    <hyperlink ref="C389"/>
    <hyperlink ref="C387"/>
    <hyperlink ref="C372" display="TE horizontal p/ eletrocalha 50x50mm "/>
    <hyperlink ref="D374"/>
    <hyperlink ref="D375"/>
    <hyperlink ref="C374" display="Tampa para eletrocalha 50mm"/>
    <hyperlink ref="C375" display="Suporte suspensão para eletrocalha 50x50mm "/>
    <hyperlink ref="C376" display="TE horizontal p/ eletrocalha 50x50mm "/>
    <hyperlink ref="C378"/>
    <hyperlink ref="D380"/>
    <hyperlink ref="C380" display="Tampa para eletrocalha 50mm"/>
    <hyperlink ref="D438"/>
    <hyperlink ref="C438"/>
    <hyperlink ref="D381"/>
    <hyperlink ref="D382"/>
    <hyperlink ref="C381" display="TE horizontal p/ eletrocalha 50x50mm "/>
    <hyperlink ref="C382" display="TE horizontal p/ eletrocalha 50x50mm "/>
    <hyperlink ref="C385" display="          - tomada 2P+T c/ universal"/>
    <hyperlink ref="D335"/>
    <hyperlink ref="D364"/>
    <hyperlink ref="C364"/>
    <hyperlink ref="C335" display="Tampa para eletrocalha 50mm"/>
    <hyperlink ref="D463"/>
    <hyperlink ref="C463" display="Tampa para eletrocalha 50mm"/>
    <hyperlink ref="C346" display="          - tomada 2P+T c/ universal"/>
    <hyperlink ref="D377"/>
    <hyperlink ref="C379" display="Espelho de pvc 4x2&quot; (100x50mm) com:"/>
    <hyperlink ref="C377"/>
    <hyperlink ref="D347"/>
    <hyperlink ref="C347" display="          - tomada 2P+T c/ universal"/>
    <hyperlink ref="D366"/>
    <hyperlink ref="C366"/>
    <hyperlink ref="D425"/>
    <hyperlink ref="D444"/>
    <hyperlink ref="D446"/>
    <hyperlink ref="C446" display="TE horizontal p/ eletrocalha 50x50mm "/>
    <hyperlink ref="C444" display="          - tomada 2P+T c/ universal"/>
    <hyperlink ref="C447" display="Suporte suspensão para eletrocalha 50x50mm "/>
    <hyperlink ref="C449" display="Suporte suspensão para eletrocalha 50x50mm "/>
    <hyperlink ref="C452" display="Eletrocalha perfurada 50x50mm "/>
    <hyperlink ref="D455"/>
    <hyperlink ref="C455" display="Espelho de pvc 4x2&quot; (100x50mm) com:"/>
    <hyperlink ref="D495"/>
    <hyperlink ref="C495" display="Espelho de pvc 4x2&quot; (100x50mm) com:"/>
    <hyperlink ref="C497" display="Vergalhão roca total 1/4&quot;"/>
    <hyperlink ref="C478" display="Espelho de pvc 4x2&quot; (100x50mm) com:"/>
    <hyperlink ref="D431"/>
    <hyperlink ref="D333"/>
    <hyperlink ref="D331"/>
    <hyperlink ref="C331" display="Espelho de pvc 4x2&quot; (100x50mm) com:"/>
    <hyperlink ref="C333" display="Vergalhão roca total 1/4&quot;"/>
    <hyperlink ref="D365"/>
    <hyperlink ref="C365" display="Parafusos, porcas e arruelas para perfilados/eletrocalha"/>
    <hyperlink ref="D414"/>
    <hyperlink ref="C414" display="Tampa para eletrocalha 50mm"/>
    <hyperlink ref="D372"/>
    <hyperlink ref="D373"/>
    <hyperlink ref="C373" display="Vergalhão roca total 1/4&quot;"/>
    <hyperlink ref="D357"/>
    <hyperlink ref="C357" display="Eletrocalha perfurada 50x50mm "/>
    <hyperlink ref="D339"/>
    <hyperlink ref="C339" display="Espelho de pvc 4x2&quot; (100x50mm) com:"/>
    <hyperlink ref="D334"/>
    <hyperlink ref="C334" display="Parafusos, porcas e arruelas para perfilados/eletrocalha"/>
    <hyperlink ref="C336" display="Suporte suspensão para eletrocalha 50x50mm "/>
    <hyperlink ref="D329"/>
    <hyperlink ref="D330"/>
    <hyperlink ref="C330"/>
    <hyperlink ref="C329" display="TE horizontal p/ eletrocalha 50x50mm "/>
    <hyperlink ref="D389"/>
    <hyperlink ref="C416"/>
    <hyperlink ref="D472"/>
    <hyperlink ref="C470"/>
    <hyperlink ref="C472" display="Tampa para eletrocalha 50mm"/>
    <hyperlink ref="D459"/>
    <hyperlink ref="C459"/>
    <hyperlink ref="C464" display="Suporte suspensão para eletrocalha 50x50mm "/>
    <hyperlink ref="D468"/>
    <hyperlink ref="C468" display="Suporte suspensão para eletrocalha 50x50mm "/>
    <hyperlink ref="C451" display="Parafusos, porcas e arruelas para perfilados/eletrocalha"/>
    <hyperlink ref="C457" display="Suporte suspensão para eletrocalha 50x50mm "/>
    <hyperlink ref="D392"/>
    <hyperlink ref="D430"/>
    <hyperlink ref="C430"/>
    <hyperlink ref="D336"/>
    <hyperlink ref="D466"/>
    <hyperlink ref="C466"/>
    <hyperlink ref="D471"/>
    <hyperlink ref="C471" display="Eletrocalha perfurada 50x50mm "/>
    <hyperlink ref="C469"/>
    <hyperlink ref="D461"/>
    <hyperlink ref="C461" display="TE horizontal p/ eletrocalha 50x50mm "/>
    <hyperlink ref="D464"/>
    <hyperlink ref="D405"/>
    <hyperlink ref="C405" display="Eletrocalha perfurada 50x50mm "/>
    <hyperlink ref="C409"/>
    <hyperlink ref="C410" display="Espelho de pvc 4x2&quot; (100x50mm) com:"/>
    <hyperlink ref="D406"/>
    <hyperlink ref="D407"/>
    <hyperlink ref="C406" display="Suporte suspensão para eletrocalha 50x50mm "/>
    <hyperlink ref="C439" display="Espelho de pvc 4x2&quot; (100x50mm) com:"/>
    <hyperlink ref="D411"/>
    <hyperlink ref="C411"/>
    <hyperlink ref="C425" display="Suporte suspensão para eletrocalha 50x50mm "/>
    <hyperlink ref="C434"/>
    <hyperlink ref="C493"/>
    <hyperlink ref="C494" display="Tampa para eletrocalha 50mm"/>
    <hyperlink ref="C496" display="Vergalhão roca total 1/4&quot;"/>
    <hyperlink ref="C431"/>
    <hyperlink ref="D440"/>
    <hyperlink ref="C440"/>
    <hyperlink ref="C442" display="          - tomada 2P+T c/ universal"/>
    <hyperlink ref="D447"/>
    <hyperlink ref="C448" display="TE horizontal p/ eletrocalha 50x50mm "/>
    <hyperlink ref="D478"/>
    <hyperlink ref="C479" display="          - tomada 2P+T c/ universal"/>
    <hyperlink ref="D428"/>
    <hyperlink ref="C392" display="Vergalhão roca total 1/4&quot;"/>
    <hyperlink ref="D338"/>
    <hyperlink ref="D378"/>
    <hyperlink ref="D379"/>
    <hyperlink ref="D492"/>
    <hyperlink ref="C492" display="TE horizontal p/ eletrocalha 50x50mm "/>
    <hyperlink ref="D479"/>
    <hyperlink ref="C480" display="Eletrocalha perfurada 50x50mm "/>
    <hyperlink ref="D433"/>
    <hyperlink ref="D434"/>
    <hyperlink ref="D394"/>
    <hyperlink ref="C394" display="          - tomada 2P+T c/ universal"/>
    <hyperlink ref="D443"/>
    <hyperlink ref="C443" display="          - tomada 2P+T c/ universal"/>
    <hyperlink ref="D341"/>
    <hyperlink ref="D342"/>
    <hyperlink ref="C341" display="TE horizontal p/ eletrocalha 50x50mm "/>
    <hyperlink ref="D360"/>
    <hyperlink ref="D441"/>
    <hyperlink ref="C465" display="TE horizontal p/ eletrocalha 50x50mm "/>
    <hyperlink ref="D439"/>
    <hyperlink ref="C338" display="TE horizontal p/ eletrocalha 50x50mm "/>
    <hyperlink ref="D457"/>
    <hyperlink ref="D496"/>
    <hyperlink ref="D390"/>
    <hyperlink ref="D442"/>
    <hyperlink ref="D395"/>
    <hyperlink ref="C395" display="          - tomada 2P+T c/ universal"/>
    <hyperlink ref="D359"/>
    <hyperlink ref="D388"/>
    <hyperlink ref="D344"/>
    <hyperlink ref="C344" display="Vergalhão roca total 1/4&quot;"/>
    <hyperlink ref="D376"/>
    <hyperlink ref="D477"/>
    <hyperlink ref="C477" display="Suporte suspensão para eletrocalha 50x50mm "/>
    <hyperlink ref="D416"/>
    <hyperlink ref="C342"/>
    <hyperlink ref="D361"/>
    <hyperlink ref="C360"/>
    <hyperlink ref="C361" display="Tampa para eletrocalha 50mm"/>
    <hyperlink ref="D429"/>
    <hyperlink ref="C429" display="Espelho de pvc 4x2&quot; (100x50mm) com:"/>
    <hyperlink ref="D321"/>
    <hyperlink ref="D400"/>
    <hyperlink ref="D435"/>
    <hyperlink ref="C435"/>
    <hyperlink ref="C433"/>
    <hyperlink ref="D397"/>
    <hyperlink ref="C397"/>
    <hyperlink ref="D399"/>
    <hyperlink ref="C400" display="          - tomada 2P+T c/ universal"/>
    <hyperlink ref="C401" display="Tampa para eletrocalha 50mm"/>
    <hyperlink ref="C399"/>
    <hyperlink ref="D356"/>
    <hyperlink ref="C356"/>
    <hyperlink ref="C359"/>
    <hyperlink ref="C441" display="Tampa para eletrocalha 50mm"/>
    <hyperlink ref="D408"/>
    <hyperlink ref="C408" display="Suporte suspensão para eletrocalha 50x50mm "/>
    <hyperlink ref="D401"/>
    <hyperlink ref="D326"/>
    <hyperlink ref="C326" display="Vergalhão roca total 1/4&quot;"/>
    <hyperlink ref="C328" display="Tampa para eletrocalha 50mm"/>
    <hyperlink ref="D325"/>
    <hyperlink ref="C325"/>
    <hyperlink ref="D328"/>
    <hyperlink ref="D355"/>
    <hyperlink ref="C355"/>
    <hyperlink ref="C407" display="TE horizontal p/ eletrocalha 50x50mm "/>
    <hyperlink ref="D322"/>
    <hyperlink ref="D324"/>
    <hyperlink ref="C324" display="Parafusos, porcas e arruelas para perfilados/eletrocalha"/>
    <hyperlink ref="D320"/>
    <hyperlink ref="C320"/>
    <hyperlink ref="C322" display="          - tomada 2P+T c/ universal"/>
    <hyperlink ref="C323" display="          - tomada 2P+T c/ universal"/>
    <hyperlink ref="C321"/>
    <hyperlink ref="D323"/>
    <hyperlink ref="D448"/>
    <hyperlink ref="D449"/>
    <hyperlink ref="D368"/>
    <hyperlink ref="D369"/>
    <hyperlink ref="D465"/>
    <hyperlink ref="C368"/>
    <hyperlink ref="D385"/>
    <hyperlink ref="C369"/>
    <hyperlink ref="D398"/>
    <hyperlink ref="C398"/>
    <hyperlink ref="C337" display="TE horizontal p/ eletrocalha 50x50mm "/>
    <hyperlink ref="D436"/>
    <hyperlink ref="C436" display="TE horizontal p/ eletrocalha 50x50mm "/>
    <hyperlink ref="D445"/>
    <hyperlink ref="C445" display="Tampa para eletrocalha 50mm"/>
    <hyperlink ref="D312"/>
    <hyperlink ref="C312" display="Suporte suspensão para eletrocalha 50x50mm "/>
    <hyperlink ref="D415"/>
    <hyperlink ref="C415"/>
    <hyperlink ref="D454"/>
    <hyperlink ref="C454" display="          - tomada 2P+T c/ universal"/>
    <hyperlink ref="D456"/>
    <hyperlink ref="C456" display="Tampa para eletrocalha 50mm"/>
    <hyperlink ref="D348"/>
    <hyperlink ref="C348"/>
    <hyperlink ref="D350"/>
    <hyperlink ref="C350"/>
    <hyperlink ref="D349"/>
    <hyperlink ref="C349"/>
    <hyperlink ref="D352"/>
    <hyperlink ref="C352"/>
    <hyperlink ref="C353:C354"/>
    <hyperlink ref="D353:D354"/>
    <hyperlink ref="D453"/>
    <hyperlink ref="C453" display="          - tomada 2P+T c/ universal"/>
    <hyperlink ref="C428" display="          - tomada 2P+T c/ universal"/>
    <hyperlink ref="D327"/>
    <hyperlink ref="C327"/>
    <hyperlink ref="D460"/>
    <hyperlink ref="C460" display="TE horizontal p/ eletrocalha 50x50mm "/>
    <hyperlink ref="D294"/>
    <hyperlink ref="C294" display="TE horizontal p/ eletrocalha 50x50mm "/>
    <hyperlink ref="D432"/>
    <hyperlink ref="D332"/>
    <hyperlink ref="D337"/>
    <hyperlink ref="C383" display="          - tomada 2P+T c/ universal"/>
    <hyperlink ref="D383"/>
    <hyperlink ref="C384" display="          - tomada 2P+T c/ universal"/>
    <hyperlink ref="D384"/>
    <hyperlink ref="C386" display="          - tomada 2P+T c/ universal"/>
    <hyperlink ref="D386"/>
    <hyperlink ref="C458" display="Suporte suspensão para eletrocalha 50x50mm "/>
    <hyperlink ref="D458"/>
    <hyperlink ref="D396"/>
    <hyperlink ref="C396" display="          - tomada 2P+T c/ universal"/>
    <hyperlink ref="D340"/>
    <hyperlink ref="C340" display="Tampa para eletrocalha 50mm"/>
    <hyperlink ref="D423"/>
    <hyperlink ref="C423" display="Espelho de pvc 4x2&quot; (100x50mm) com:"/>
    <hyperlink ref="D424"/>
    <hyperlink ref="C424"/>
    <hyperlink ref="D473"/>
    <hyperlink ref="D476"/>
    <hyperlink ref="C476" display="Tampa para eletrocalha 50mm"/>
    <hyperlink ref="D417"/>
    <hyperlink ref="C417" display="          - tomada 2P+T c/ universal"/>
    <hyperlink ref="D426"/>
    <hyperlink ref="C426" display="Suporte suspensão para eletrocalha 50x50mm "/>
    <hyperlink ref="C450"/>
    <hyperlink ref="D450"/>
    <hyperlink ref="D480"/>
    <hyperlink ref="C490"/>
    <hyperlink ref="D490"/>
    <hyperlink ref="C462" display="Espelho de pvc 4x2&quot; (100x50mm) com:"/>
    <hyperlink ref="D462"/>
    <hyperlink ref="D467"/>
  </hyperlinks>
  <printOptions horizontalCentered="1"/>
  <pageMargins left="0.5511811023622047" right="0.4330708661417323" top="0.9140625" bottom="0.7874015748031497" header="0.5118110236220472" footer="0.5118110236220472"/>
  <pageSetup horizontalDpi="600" verticalDpi="600" orientation="landscape" paperSize="9" scale="75" r:id="rId2"/>
  <headerFooter alignWithMargins="0">
    <oddHeader>&amp;L&amp;"Arial,Negrito"&amp;12BANCO DO ESTADO DO RIO GRANDE DO SUL S. A.
&amp;"Arial,Normal"&amp;11UNIDADE DE ENGENHARIA&amp;"Arial,Negrito"&amp;12
&amp;RAG. SANTIAGO/RS</oddHeader>
    <oddFooter>&amp;L&amp;9ÁREA:                                                       EXEC.:                                                          CONF.:                                                      AUTORIZ.:&amp;R&amp;9FORNECEDOR:&amp;8        &amp;9DATA: __/__/__   
&amp;10&amp;F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</dc:creator>
  <cp:keywords/>
  <dc:description/>
  <cp:lastModifiedBy>Ricardo Andrejew Ferreira</cp:lastModifiedBy>
  <cp:lastPrinted>2016-07-06T19:48:10Z</cp:lastPrinted>
  <dcterms:created xsi:type="dcterms:W3CDTF">2011-11-17T18:24:44Z</dcterms:created>
  <dcterms:modified xsi:type="dcterms:W3CDTF">2016-09-22T20:11:37Z</dcterms:modified>
  <cp:category/>
  <cp:version/>
  <cp:contentType/>
  <cp:contentStatus/>
</cp:coreProperties>
</file>